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rametgroup.sharepoint.com/sites/PublicationPerformanceESG/Documents partages/General/05 - Sources de données/"/>
    </mc:Choice>
  </mc:AlternateContent>
  <xr:revisionPtr revIDLastSave="10914" documentId="13_ncr:1_{7B1A8A77-E63F-4798-BC23-D96B9FE42C6B}" xr6:coauthVersionLast="47" xr6:coauthVersionMax="47" xr10:uidLastSave="{AC9DBC99-187A-4ED2-A05E-B12B943CEAEB}"/>
  <bookViews>
    <workbookView xWindow="-7540" yWindow="-14510" windowWidth="34620" windowHeight="13900" tabRatio="885" xr2:uid="{6B0633F6-1F17-4804-BADE-63FD58322D9C}"/>
  </bookViews>
  <sheets>
    <sheet name="Overview" sheetId="24" r:id="rId1"/>
    <sheet name="Energy" sheetId="1" r:id="rId2"/>
    <sheet name="Climate" sheetId="3" r:id="rId3"/>
    <sheet name="Detail Climate" sheetId="5" state="hidden" r:id="rId4"/>
    <sheet name="SLB" sheetId="4" r:id="rId5"/>
    <sheet name="Pollution" sheetId="6" r:id="rId6"/>
    <sheet name="Water" sheetId="7" r:id="rId7"/>
    <sheet name="Biodiversity" sheetId="9" r:id="rId8"/>
    <sheet name="Economy" sheetId="8" r:id="rId9"/>
    <sheet name="Headcount" sheetId="11" r:id="rId10"/>
    <sheet name="Health and Security" sheetId="12" r:id="rId11"/>
    <sheet name="Diversity" sheetId="10" r:id="rId12"/>
    <sheet name="Performance" sheetId="14" r:id="rId13"/>
    <sheet name="Labor relations" sheetId="13" r:id="rId14"/>
    <sheet name="Affected communities" sheetId="21" r:id="rId15"/>
    <sheet name="Territorial economic developmen" sheetId="20" r:id="rId16"/>
    <sheet name="Alert device" sheetId="15" r:id="rId17"/>
    <sheet name="Ethics" sheetId="16" r:id="rId18"/>
    <sheet name="Responsible value chain" sheetId="17" r:id="rId19"/>
    <sheet name="Certification" sheetId="19" r:id="rId20"/>
    <sheet name="Report_link" sheetId="2" r:id="rId21"/>
  </sheets>
  <definedNames>
    <definedName name="_xlnm._FilterDatabase" localSheetId="14" hidden="1">'Affected communities'!$A$1:$L$29</definedName>
    <definedName name="_xlnm._FilterDatabase" localSheetId="16" hidden="1">'Alert device'!$B$1:$I$112</definedName>
    <definedName name="_xlnm._FilterDatabase" localSheetId="7" hidden="1">Biodiversity!$A$1:$M$37</definedName>
    <definedName name="_xlnm._FilterDatabase" localSheetId="19" hidden="1">Certification!$A$1:$L$1</definedName>
    <definedName name="_xlnm._FilterDatabase" localSheetId="2" hidden="1">Climate!$A$1:$M$82</definedName>
    <definedName name="_xlnm._FilterDatabase" localSheetId="11" hidden="1">Diversity!$A$1:$K$74</definedName>
    <definedName name="_xlnm._FilterDatabase" localSheetId="8" hidden="1">Economy!$A$1:$N$75</definedName>
    <definedName name="_xlnm._FilterDatabase" localSheetId="1" hidden="1">Energy!$A$1:$Q$37</definedName>
    <definedName name="_xlnm._FilterDatabase" localSheetId="9" hidden="1">Headcount!$A$1:$L$84</definedName>
    <definedName name="_xlnm._FilterDatabase" localSheetId="10" hidden="1">'Health and Security'!$A$1:$M$115</definedName>
    <definedName name="_xlnm._FilterDatabase" localSheetId="12" hidden="1">Performance!$A$1:$M$38</definedName>
    <definedName name="_xlnm._FilterDatabase" localSheetId="5" hidden="1">Pollution!$A$1:$I$85</definedName>
    <definedName name="_xlnm._FilterDatabase" localSheetId="20" hidden="1">Report_link!$A$1:$D$27</definedName>
    <definedName name="_xlnm._FilterDatabase" localSheetId="18" hidden="1">'Responsible value chain'!$A$1:$L$16</definedName>
    <definedName name="_xlnm._FilterDatabase" localSheetId="15" hidden="1">'Territorial economic developmen'!$A$1:$L$16</definedName>
    <definedName name="_xlnm._FilterDatabase" localSheetId="6" hidden="1">Water!$A$1:$I$53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9" l="1"/>
  <c r="D32" i="24" s="1"/>
  <c r="B40" i="14"/>
  <c r="B29" i="19"/>
  <c r="B17" i="17"/>
  <c r="B27" i="16"/>
  <c r="B32" i="15"/>
  <c r="B17" i="20"/>
  <c r="B30" i="21"/>
  <c r="B9" i="13"/>
  <c r="B75" i="10"/>
  <c r="B113" i="12"/>
  <c r="B78" i="11"/>
  <c r="B76" i="8"/>
  <c r="B54" i="7"/>
  <c r="B86" i="6"/>
  <c r="B31" i="4"/>
  <c r="B83" i="3"/>
  <c r="B36" i="1"/>
  <c r="I26" i="21"/>
  <c r="I25" i="21" l="1"/>
  <c r="G9" i="15" l="1"/>
  <c r="K16" i="14"/>
  <c r="L69" i="11" l="1"/>
  <c r="L68" i="11"/>
  <c r="L63" i="11"/>
  <c r="L62" i="11"/>
  <c r="L57" i="11"/>
  <c r="L34" i="11"/>
  <c r="L36" i="11"/>
  <c r="L38" i="11"/>
  <c r="L40" i="11"/>
  <c r="L42" i="11"/>
  <c r="L44" i="11"/>
  <c r="L33" i="11"/>
  <c r="L35" i="11"/>
  <c r="L37" i="11"/>
  <c r="L39" i="11"/>
  <c r="L41" i="11"/>
  <c r="L43" i="11"/>
  <c r="L45" i="11"/>
  <c r="L46" i="11"/>
  <c r="L48" i="11"/>
  <c r="L50" i="11"/>
  <c r="L47" i="11"/>
  <c r="L49" i="11"/>
  <c r="L51" i="11"/>
  <c r="L2" i="11"/>
  <c r="L3" i="11"/>
  <c r="L4" i="11"/>
  <c r="L6" i="11"/>
  <c r="L5" i="11"/>
  <c r="L7" i="11"/>
  <c r="L8" i="11"/>
  <c r="L10" i="11"/>
  <c r="L9" i="11"/>
  <c r="L11" i="11"/>
  <c r="L12" i="11"/>
  <c r="L14" i="11"/>
  <c r="L16" i="11"/>
  <c r="L13" i="11"/>
  <c r="L15" i="11"/>
  <c r="L17" i="11"/>
  <c r="L18" i="11"/>
  <c r="L20" i="11"/>
  <c r="L22" i="11"/>
  <c r="L24" i="11"/>
  <c r="L26" i="11"/>
  <c r="L28" i="11"/>
  <c r="L30" i="11"/>
  <c r="L19" i="11"/>
  <c r="L21" i="11"/>
  <c r="L23" i="11"/>
  <c r="L25" i="11"/>
  <c r="L27" i="11"/>
  <c r="L29" i="11"/>
  <c r="L31" i="11"/>
  <c r="L52" i="11"/>
  <c r="L54" i="11"/>
  <c r="L53" i="11"/>
  <c r="L55" i="11"/>
  <c r="L58" i="11"/>
  <c r="L60" i="11"/>
  <c r="L59" i="11"/>
  <c r="L61" i="11"/>
  <c r="L64" i="11"/>
  <c r="L66" i="11"/>
  <c r="L65" i="11"/>
  <c r="L67" i="11"/>
  <c r="L70" i="11"/>
  <c r="L72" i="11"/>
  <c r="L74" i="11"/>
  <c r="L76" i="11"/>
  <c r="L77" i="11"/>
  <c r="L73" i="11"/>
  <c r="L75" i="11"/>
  <c r="L71" i="11"/>
  <c r="L32" i="11"/>
  <c r="K4" i="9"/>
  <c r="I3" i="10"/>
  <c r="C35" i="5" l="1"/>
  <c r="C34" i="5"/>
  <c r="C33" i="5"/>
  <c r="C32" i="5"/>
  <c r="C16" i="5"/>
  <c r="C15" i="5"/>
  <c r="G49" i="6"/>
  <c r="D49" i="5"/>
  <c r="D50" i="5"/>
  <c r="D51" i="5"/>
  <c r="D52" i="5"/>
  <c r="C52" i="5"/>
  <c r="C51" i="5"/>
  <c r="C50" i="5"/>
  <c r="C49" i="5"/>
  <c r="D32" i="5"/>
  <c r="D33" i="5"/>
  <c r="D34" i="5"/>
  <c r="D35" i="5"/>
  <c r="C19" i="5"/>
  <c r="D19" i="5"/>
  <c r="D18" i="5"/>
  <c r="C18" i="5"/>
  <c r="D17" i="5"/>
  <c r="C17" i="5"/>
  <c r="D16" i="5"/>
  <c r="D15" i="5"/>
  <c r="I3" i="1"/>
  <c r="I2" i="1"/>
</calcChain>
</file>

<file path=xl/sharedStrings.xml><?xml version="1.0" encoding="utf-8"?>
<sst xmlns="http://schemas.openxmlformats.org/spreadsheetml/2006/main" count="6858" uniqueCount="1301">
  <si>
    <t>ESG datasheet</t>
  </si>
  <si>
    <t xml:space="preserve">Eramet </t>
  </si>
  <si>
    <t>I.</t>
  </si>
  <si>
    <t>Objective</t>
  </si>
  <si>
    <r>
      <t xml:space="preserve">This Excel file contains the underlying input data for Eramet ESG data transparency PowerBI dashboard as published on the official website under the following link : </t>
    </r>
    <r>
      <rPr>
        <sz val="11"/>
        <color rgb="FFFF0000"/>
        <rFont val="Aptos Narrow"/>
        <family val="2"/>
        <scheme val="minor"/>
      </rPr>
      <t>XX</t>
    </r>
  </si>
  <si>
    <t>The present file is aligned with the PowerBI dashboard structure as presented here below.</t>
  </si>
  <si>
    <t xml:space="preserve">II. </t>
  </si>
  <si>
    <t>Structure</t>
  </si>
  <si>
    <t>Category</t>
  </si>
  <si>
    <t xml:space="preserve">Title </t>
  </si>
  <si>
    <t>Environment</t>
  </si>
  <si>
    <t>Energy</t>
  </si>
  <si>
    <t>Climate</t>
  </si>
  <si>
    <t>Sustainability Linked Bond (SLB)</t>
  </si>
  <si>
    <t>Pollution</t>
  </si>
  <si>
    <t>Water resources</t>
  </si>
  <si>
    <t>Biodiversity</t>
  </si>
  <si>
    <t>Circular Economy</t>
  </si>
  <si>
    <t>Social</t>
  </si>
  <si>
    <t>Own workforce</t>
  </si>
  <si>
    <t>Heath and Safety</t>
  </si>
  <si>
    <t>Diversity</t>
  </si>
  <si>
    <t>Performance and remuneration</t>
  </si>
  <si>
    <t>Social dialogue</t>
  </si>
  <si>
    <t>Affected communities</t>
  </si>
  <si>
    <t>Territorial economic development</t>
  </si>
  <si>
    <t>Governance</t>
  </si>
  <si>
    <t>Alert device</t>
  </si>
  <si>
    <t>Ethics</t>
  </si>
  <si>
    <t xml:space="preserve">Responsibility in the value chain </t>
  </si>
  <si>
    <t>Other</t>
  </si>
  <si>
    <t>Certifications</t>
  </si>
  <si>
    <t>Additionnal resources</t>
  </si>
  <si>
    <t>kpi_id</t>
  </si>
  <si>
    <t>kpi_name</t>
  </si>
  <si>
    <t>id_subcategory</t>
  </si>
  <si>
    <t>kpi_subcategory_2_fr</t>
  </si>
  <si>
    <t>kpi_subcategory_2_en</t>
  </si>
  <si>
    <t>kpi_subcategory_fr</t>
  </si>
  <si>
    <t>kpi_subcategory_en</t>
  </si>
  <si>
    <t>period</t>
  </si>
  <si>
    <t>kpi_value</t>
  </si>
  <si>
    <t>kpi_unit</t>
  </si>
  <si>
    <t>update_date</t>
  </si>
  <si>
    <t>ENE01</t>
  </si>
  <si>
    <t>Total_consumption</t>
  </si>
  <si>
    <t>ENE011</t>
  </si>
  <si>
    <t>Réel</t>
  </si>
  <si>
    <t>Actual</t>
  </si>
  <si>
    <t>TWh</t>
  </si>
  <si>
    <t>ENE02</t>
  </si>
  <si>
    <t>Consumption_by_energy</t>
  </si>
  <si>
    <t>ENE021</t>
  </si>
  <si>
    <t>Carburants</t>
  </si>
  <si>
    <t>Fuels</t>
  </si>
  <si>
    <t>ENE022</t>
  </si>
  <si>
    <t>Electricitié décarbonée</t>
  </si>
  <si>
    <t>Decabonized electricity</t>
  </si>
  <si>
    <t>ENE023</t>
  </si>
  <si>
    <t>Charbons et cokes</t>
  </si>
  <si>
    <t>Coal and coke</t>
  </si>
  <si>
    <t>ENE024</t>
  </si>
  <si>
    <t>Chaleur</t>
  </si>
  <si>
    <t>Heat</t>
  </si>
  <si>
    <t>ENE03</t>
  </si>
  <si>
    <t>Consumption_by_source</t>
  </si>
  <si>
    <t>ENE031</t>
  </si>
  <si>
    <t>Renouvelable</t>
  </si>
  <si>
    <t>Renewable</t>
  </si>
  <si>
    <t>%</t>
  </si>
  <si>
    <t>ENE032</t>
  </si>
  <si>
    <t>Non-renouvelable</t>
  </si>
  <si>
    <t>Non-renewable</t>
  </si>
  <si>
    <t>ENE04</t>
  </si>
  <si>
    <t>Consumption_by_use</t>
  </si>
  <si>
    <t>ENE0401</t>
  </si>
  <si>
    <t>Activité minière</t>
  </si>
  <si>
    <t xml:space="preserve">Mining activity </t>
  </si>
  <si>
    <t>Part d'activité minière</t>
  </si>
  <si>
    <t>Part of mining activity</t>
  </si>
  <si>
    <t>ENE0402</t>
  </si>
  <si>
    <t>Activité industrielle</t>
  </si>
  <si>
    <t>Industrial activity</t>
  </si>
  <si>
    <t>Part d'activité industrielle</t>
  </si>
  <si>
    <t>Part of industrial activity</t>
  </si>
  <si>
    <t>ENE041</t>
  </si>
  <si>
    <t>Extraction minière</t>
  </si>
  <si>
    <t>Mining activity</t>
  </si>
  <si>
    <t>ENE042</t>
  </si>
  <si>
    <t>Transport minier</t>
  </si>
  <si>
    <t>Mining transport</t>
  </si>
  <si>
    <t>ENE043</t>
  </si>
  <si>
    <t>Electricité des fours pyrométallurgiques</t>
  </si>
  <si>
    <t>Electricity for pyrometallurgical furnaces</t>
  </si>
  <si>
    <t>ENE044</t>
  </si>
  <si>
    <t>Energie chimique pour les réactions</t>
  </si>
  <si>
    <t>Chemical energy for reactions</t>
  </si>
  <si>
    <t>ENE045</t>
  </si>
  <si>
    <t>Chaleur pour des procédés de séchage</t>
  </si>
  <si>
    <t>Heat for drying processes</t>
  </si>
  <si>
    <t>ENE05</t>
  </si>
  <si>
    <t>Consumption_elec_total</t>
  </si>
  <si>
    <t>ENE051</t>
  </si>
  <si>
    <t>Achats d'électricitié</t>
  </si>
  <si>
    <t>Purchased electricity</t>
  </si>
  <si>
    <t>ENE052</t>
  </si>
  <si>
    <t>Auto-production (non renouvelable)</t>
  </si>
  <si>
    <t>Self-generated (non renewable)</t>
  </si>
  <si>
    <t>ENE06</t>
  </si>
  <si>
    <t>Consumption_elec_lowcarbon</t>
  </si>
  <si>
    <t>ENE061</t>
  </si>
  <si>
    <t>Part de la conommation électrique bas-carbone</t>
  </si>
  <si>
    <t>Share of low-carbon electricity consumption</t>
  </si>
  <si>
    <t>kpi_subcategory_1_fr</t>
  </si>
  <si>
    <t>kpi_subcategory_1_en</t>
  </si>
  <si>
    <t>kpi_subcategory_3_fr</t>
  </si>
  <si>
    <t>kpi_subcategory_3_en</t>
  </si>
  <si>
    <t>Backup 1</t>
  </si>
  <si>
    <t>Backup 2</t>
  </si>
  <si>
    <t>CLI01</t>
  </si>
  <si>
    <t>Emission_Scope_1</t>
  </si>
  <si>
    <t>CLI011</t>
  </si>
  <si>
    <t>Scope 1</t>
  </si>
  <si>
    <t>Location</t>
  </si>
  <si>
    <t>Million tCO2e</t>
  </si>
  <si>
    <t>tCO2e</t>
  </si>
  <si>
    <t>Emission_Scope_2</t>
  </si>
  <si>
    <t>CLI013</t>
  </si>
  <si>
    <t>Scope 2</t>
  </si>
  <si>
    <t>Market</t>
  </si>
  <si>
    <t>Emission_Scope_1_2</t>
  </si>
  <si>
    <t>CLI012</t>
  </si>
  <si>
    <t>Objectif</t>
  </si>
  <si>
    <t>Target</t>
  </si>
  <si>
    <t>Scope 1 &amp; 2 ciblé</t>
  </si>
  <si>
    <t>Scope 1 &amp; 2 target</t>
  </si>
  <si>
    <t>CLI02</t>
  </si>
  <si>
    <t>Emission_Scope_1_2_by_continent</t>
  </si>
  <si>
    <t>CLI021</t>
  </si>
  <si>
    <t>Europe</t>
  </si>
  <si>
    <t>Afrique</t>
  </si>
  <si>
    <t>Africa</t>
  </si>
  <si>
    <t>Amérique</t>
  </si>
  <si>
    <t>America</t>
  </si>
  <si>
    <t>Océanie</t>
  </si>
  <si>
    <t>Oceania</t>
  </si>
  <si>
    <t>CLI024</t>
  </si>
  <si>
    <t>CLI022</t>
  </si>
  <si>
    <t>CLI023</t>
  </si>
  <si>
    <t>CLI03</t>
  </si>
  <si>
    <t>Emission_Scope_3</t>
  </si>
  <si>
    <t>CLI031</t>
  </si>
  <si>
    <t>Amont</t>
  </si>
  <si>
    <t>Upstream</t>
  </si>
  <si>
    <t>CLI032</t>
  </si>
  <si>
    <t>Aval</t>
  </si>
  <si>
    <t>Downstream</t>
  </si>
  <si>
    <t>CLI04</t>
  </si>
  <si>
    <t>Emission_Scope_1_2_Mine</t>
  </si>
  <si>
    <t>CLI041</t>
  </si>
  <si>
    <t>CLI05</t>
  </si>
  <si>
    <t>Emission_Scope_3_by category</t>
  </si>
  <si>
    <t>CLI051</t>
  </si>
  <si>
    <t>Achat de biens et services</t>
  </si>
  <si>
    <t>Purchased goods and services</t>
  </si>
  <si>
    <t>Biens immobilisés</t>
  </si>
  <si>
    <t>Capital goods</t>
  </si>
  <si>
    <t>Emissions liées à l'énergie</t>
  </si>
  <si>
    <t>Fuel- and energy-related activities</t>
  </si>
  <si>
    <t>Transports assurés par Eramet</t>
  </si>
  <si>
    <t>Upstream transportation and distribution</t>
  </si>
  <si>
    <t>Déchets générés</t>
  </si>
  <si>
    <t>Waste generated in operations</t>
  </si>
  <si>
    <t>Déplacements professionnels</t>
  </si>
  <si>
    <t>Business travel</t>
  </si>
  <si>
    <t>CLI052</t>
  </si>
  <si>
    <t>Trajets domicile-travail</t>
  </si>
  <si>
    <t>Employee commuting</t>
  </si>
  <si>
    <t>Actifs en leasing (amont)</t>
  </si>
  <si>
    <t>Upstream leased assets</t>
  </si>
  <si>
    <t>Transports assurés par les clients</t>
  </si>
  <si>
    <t>Downstream transportation and distribution</t>
  </si>
  <si>
    <t>Transformation des produits vendus</t>
  </si>
  <si>
    <t>Processing of sold products</t>
  </si>
  <si>
    <t>Utilisation des produits vendus</t>
  </si>
  <si>
    <t>Use of sold products</t>
  </si>
  <si>
    <t>N/A</t>
  </si>
  <si>
    <t>NA</t>
  </si>
  <si>
    <t>Elimination en fin de vie des produits vendus</t>
  </si>
  <si>
    <t>End-of life tratment of sold products</t>
  </si>
  <si>
    <t>Actifs en leasing (aval)</t>
  </si>
  <si>
    <t>Downstream leased assets</t>
  </si>
  <si>
    <t>Franchises</t>
  </si>
  <si>
    <t>Investissements</t>
  </si>
  <si>
    <t>Investments</t>
  </si>
  <si>
    <t>CLI025</t>
  </si>
  <si>
    <t>CLI026</t>
  </si>
  <si>
    <t>Émissions de scope 1</t>
  </si>
  <si>
    <t>2 457,9k</t>
  </si>
  <si>
    <t>2 781,2k</t>
  </si>
  <si>
    <t>↓12%</t>
  </si>
  <si>
    <t>↓5%</t>
  </si>
  <si>
    <t>Gabon</t>
  </si>
  <si>
    <t>↓2%</t>
  </si>
  <si>
    <t>Nouvelle-Calédonie</t>
  </si>
  <si>
    <t>↓61%</t>
  </si>
  <si>
    <t>Sénégal</t>
  </si>
  <si>
    <t>↑18%</t>
  </si>
  <si>
    <t>Pyrométallurgie</t>
  </si>
  <si>
    <t>↓13%</t>
  </si>
  <si>
    <t>États-Unis</t>
  </si>
  <si>
    <t>↑26%</t>
  </si>
  <si>
    <t>France</t>
  </si>
  <si>
    <t>↓99%</t>
  </si>
  <si>
    <t>↓28%</t>
  </si>
  <si>
    <t>Norvège</t>
  </si>
  <si>
    <t>↑9%</t>
  </si>
  <si>
    <t>↓22%</t>
  </si>
  <si>
    <t>II/ Émissions absolues de gaz à effet de serre de scope 2 (t CO2eq)</t>
  </si>
  <si>
    <t>Émissions de scope 2 (MB)</t>
  </si>
  <si>
    <t>↓8%</t>
  </si>
  <si>
    <t>États-unis</t>
  </si>
  <si>
    <t>↑8%</t>
  </si>
  <si>
    <t>↓98%</t>
  </si>
  <si>
    <t>↓20%</t>
  </si>
  <si>
    <t>↓57%</t>
  </si>
  <si>
    <t>Émissions de scope 2 (LB)</t>
  </si>
  <si>
    <t>↓32%</t>
  </si>
  <si>
    <t>↓51%</t>
  </si>
  <si>
    <t>SLB01</t>
  </si>
  <si>
    <t>Carbone_intensity</t>
  </si>
  <si>
    <t>SLB011</t>
  </si>
  <si>
    <t>Scope 1 &amp; 2 réel</t>
  </si>
  <si>
    <t>Actual Scope 1 &amp; 2</t>
  </si>
  <si>
    <t>tCO2/t</t>
  </si>
  <si>
    <t>SLB012</t>
  </si>
  <si>
    <t>Scope 1 &amp; 2 ciblés</t>
  </si>
  <si>
    <t>Targeted Scope 1 &amp; 2</t>
  </si>
  <si>
    <t>SLB02</t>
  </si>
  <si>
    <t>Supplier_customer_part</t>
  </si>
  <si>
    <t>SLB021</t>
  </si>
  <si>
    <t>SLB022</t>
  </si>
  <si>
    <t>Cible</t>
  </si>
  <si>
    <t>SLB03</t>
  </si>
  <si>
    <t>Carbone_quantity</t>
  </si>
  <si>
    <t>SLB031</t>
  </si>
  <si>
    <t>tCO2</t>
  </si>
  <si>
    <t>SLB04</t>
  </si>
  <si>
    <t>Product_quantity</t>
  </si>
  <si>
    <t>SLB041</t>
  </si>
  <si>
    <t>t</t>
  </si>
  <si>
    <t>POL01</t>
  </si>
  <si>
    <t>Pollution_atmospheric</t>
  </si>
  <si>
    <t>POL016</t>
  </si>
  <si>
    <t>Arsenic &amp; composés (As)</t>
  </si>
  <si>
    <t>Arsenic &amp; compounds (As)</t>
  </si>
  <si>
    <t>tonnes</t>
  </si>
  <si>
    <t>POL017</t>
  </si>
  <si>
    <t>Cadmium &amp; composés (as Cd)</t>
  </si>
  <si>
    <t>Cadmium &amp; compounds (as Cd)</t>
  </si>
  <si>
    <t>POL018</t>
  </si>
  <si>
    <t>Chromium &amp; composés (as Cr)</t>
  </si>
  <si>
    <t>Chromium &amp; compounds (as Cr)</t>
  </si>
  <si>
    <t>POL019</t>
  </si>
  <si>
    <t>Cuivre &amp; composés (Cu)</t>
  </si>
  <si>
    <t>Copper &amp; compounds (Cu)</t>
  </si>
  <si>
    <t>POL020</t>
  </si>
  <si>
    <t>Mercure &amp; composés (Hg)</t>
  </si>
  <si>
    <t>Mercury &amp; compounds (Hg)</t>
  </si>
  <si>
    <t>POL021</t>
  </si>
  <si>
    <t>Plomb &amp; composés (Pb)</t>
  </si>
  <si>
    <t>Lead &amp; compounds (Pb)</t>
  </si>
  <si>
    <t>POL022</t>
  </si>
  <si>
    <t>Zinc &amp; composés (Zn)</t>
  </si>
  <si>
    <t>Zinc &amp; compounds (Zn)</t>
  </si>
  <si>
    <t>POL024</t>
  </si>
  <si>
    <t>Polycyclic aromatic hydrocarbons (PAHs)</t>
  </si>
  <si>
    <t>POL011</t>
  </si>
  <si>
    <t>Oxyde de soufre (SO2)</t>
  </si>
  <si>
    <t>Sulfur oxide (SO2)</t>
  </si>
  <si>
    <t>POL012</t>
  </si>
  <si>
    <t>Oxyde d'Azote (NOx)</t>
  </si>
  <si>
    <t>Nitrogen oxide (NOx)</t>
  </si>
  <si>
    <t>POL013</t>
  </si>
  <si>
    <t>Poussières canalisées</t>
  </si>
  <si>
    <t>Channeled dust</t>
  </si>
  <si>
    <t>POL014</t>
  </si>
  <si>
    <t>Nickel &amp; composés</t>
  </si>
  <si>
    <t>Nickel &amp; compounds</t>
  </si>
  <si>
    <t>POL015</t>
  </si>
  <si>
    <t>Manganèse &amp; composés</t>
  </si>
  <si>
    <t>Manganese &amp; compounds</t>
  </si>
  <si>
    <t>POL023</t>
  </si>
  <si>
    <t>Dioxins (PCDD) &amp; Furans (PCDF) (as Teq)</t>
  </si>
  <si>
    <t>g</t>
  </si>
  <si>
    <t>POL025</t>
  </si>
  <si>
    <t>Ammoniac (NH3)</t>
  </si>
  <si>
    <t>POL026</t>
  </si>
  <si>
    <t>Monoxyde de Carbone (CO)</t>
  </si>
  <si>
    <t>Carbon monoxide (CO)</t>
  </si>
  <si>
    <t>POL027</t>
  </si>
  <si>
    <t>Benzène</t>
  </si>
  <si>
    <t>Benzene</t>
  </si>
  <si>
    <t>POL02</t>
  </si>
  <si>
    <t>Pollution_performance</t>
  </si>
  <si>
    <t>entier</t>
  </si>
  <si>
    <t>POL03</t>
  </si>
  <si>
    <t>Pollution_performance_site_air_quality_management</t>
  </si>
  <si>
    <t>POL031</t>
  </si>
  <si>
    <t>Performance liée à la cible sur la gestion de la qualité de l'air</t>
  </si>
  <si>
    <t>Target performance on air quality management</t>
  </si>
  <si>
    <t>POL04</t>
  </si>
  <si>
    <t>Pollution_performance_water_rejects</t>
  </si>
  <si>
    <t>POL041</t>
  </si>
  <si>
    <t>POL05</t>
  </si>
  <si>
    <t>Pollution_aqueous</t>
  </si>
  <si>
    <t>POL054</t>
  </si>
  <si>
    <t>POL055</t>
  </si>
  <si>
    <t>Chrome &amp; composés (Cr)</t>
  </si>
  <si>
    <t>Chromium &amp; compounds (Cr)</t>
  </si>
  <si>
    <t>POL056</t>
  </si>
  <si>
    <t>POL057</t>
  </si>
  <si>
    <t>POL058</t>
  </si>
  <si>
    <t>POL059</t>
  </si>
  <si>
    <t>Composés organohalogénés (AOX)</t>
  </si>
  <si>
    <t>Organohalogen compounds (AOX)</t>
  </si>
  <si>
    <t>POL060</t>
  </si>
  <si>
    <t>Cyanures (CN)</t>
  </si>
  <si>
    <t>Cyanides (CN)</t>
  </si>
  <si>
    <t>POL051</t>
  </si>
  <si>
    <t>Matières en suspension</t>
  </si>
  <si>
    <t>Suspended matter</t>
  </si>
  <si>
    <t>POL052</t>
  </si>
  <si>
    <t>Nickel &amp; composés (Ni)</t>
  </si>
  <si>
    <t>POL053</t>
  </si>
  <si>
    <t>Manganèse &amp; composés (Mn)</t>
  </si>
  <si>
    <t>WAT01</t>
  </si>
  <si>
    <t>Water_management_groupe</t>
  </si>
  <si>
    <t>WAT011</t>
  </si>
  <si>
    <t>Consommation</t>
  </si>
  <si>
    <t>Consumption</t>
  </si>
  <si>
    <t>Mm3</t>
  </si>
  <si>
    <t>WAT012</t>
  </si>
  <si>
    <t>Rejet</t>
  </si>
  <si>
    <t>Reject</t>
  </si>
  <si>
    <t>WAT013</t>
  </si>
  <si>
    <t>Prélèvement</t>
  </si>
  <si>
    <t>Extraction</t>
  </si>
  <si>
    <t>WAT02</t>
  </si>
  <si>
    <t>Water_performance_sensitive_areas</t>
  </si>
  <si>
    <t>WAT021</t>
  </si>
  <si>
    <t xml:space="preserve">Performance liée à la cible sur le recyclage d'eau dans les zones sensibles </t>
  </si>
  <si>
    <t>Target performance on water recycling in sensitive areas</t>
  </si>
  <si>
    <t>WAT03</t>
  </si>
  <si>
    <t>Water_performance_pab_site</t>
  </si>
  <si>
    <t>WAT031</t>
  </si>
  <si>
    <t>Performance liée à la cible des sites ayant mis en place un plan de gestion de l'eau</t>
  </si>
  <si>
    <t>Target performance on sites having implemented a water management plan</t>
  </si>
  <si>
    <t>WAT04</t>
  </si>
  <si>
    <t>Water_taking_breakdown</t>
  </si>
  <si>
    <t>WAT041</t>
  </si>
  <si>
    <t>Eau de surface (hors eau de mer)</t>
  </si>
  <si>
    <t>Surface water (excluding seawater)</t>
  </si>
  <si>
    <t>WAT042</t>
  </si>
  <si>
    <t>Eau souterraine</t>
  </si>
  <si>
    <t>Underground water</t>
  </si>
  <si>
    <t>WAT043</t>
  </si>
  <si>
    <t>Eau de mer</t>
  </si>
  <si>
    <t>Sea water</t>
  </si>
  <si>
    <t>WAT044</t>
  </si>
  <si>
    <t>Eau fournie par un tiers</t>
  </si>
  <si>
    <t>Water provided by a third party</t>
  </si>
  <si>
    <t>WAT05</t>
  </si>
  <si>
    <t>Water_rejection_breakdown</t>
  </si>
  <si>
    <t>WAT051</t>
  </si>
  <si>
    <t>WAT052</t>
  </si>
  <si>
    <t>WAT053</t>
  </si>
  <si>
    <t>WAT054</t>
  </si>
  <si>
    <t>Eau fournie à un tiers</t>
  </si>
  <si>
    <t>WAT06</t>
  </si>
  <si>
    <t>Water_recycle</t>
  </si>
  <si>
    <t>WAT061</t>
  </si>
  <si>
    <t>Eau  recyclée du groupe</t>
  </si>
  <si>
    <t>Recycled water from the group</t>
  </si>
  <si>
    <t>WAT08</t>
  </si>
  <si>
    <t>Water_management_sensitive_areas</t>
  </si>
  <si>
    <t>WAT081</t>
  </si>
  <si>
    <t>WAT082</t>
  </si>
  <si>
    <t>WAT083</t>
  </si>
  <si>
    <t>WAT09</t>
  </si>
  <si>
    <t>Water_taking_breakdown_sensitive_areas</t>
  </si>
  <si>
    <t>WAT091</t>
  </si>
  <si>
    <t>WAT092</t>
  </si>
  <si>
    <t>WAT093</t>
  </si>
  <si>
    <t>WAT094</t>
  </si>
  <si>
    <t>WAT10</t>
  </si>
  <si>
    <t>Water_rejection_breakdown_sensitive_areas</t>
  </si>
  <si>
    <t>WAT101</t>
  </si>
  <si>
    <t>WAT102</t>
  </si>
  <si>
    <t>WAT103</t>
  </si>
  <si>
    <t>WAT104</t>
  </si>
  <si>
    <t>WAT11</t>
  </si>
  <si>
    <t>Water_recycle_sensitive_areas</t>
  </si>
  <si>
    <t>WAT111</t>
  </si>
  <si>
    <t>Eau recyclée en zone sensible à l'eau</t>
  </si>
  <si>
    <t>Recycled water in water-sensitive areas</t>
  </si>
  <si>
    <t>WAT12</t>
  </si>
  <si>
    <t>Water_sensitive_areas</t>
  </si>
  <si>
    <t>WAT121</t>
  </si>
  <si>
    <t>Sites situés en zone de stress hydrique</t>
  </si>
  <si>
    <t>Sites located in water stress areas</t>
  </si>
  <si>
    <t>BDV02</t>
  </si>
  <si>
    <t>BDV021</t>
  </si>
  <si>
    <t>Plantations</t>
  </si>
  <si>
    <t>Nombre</t>
  </si>
  <si>
    <t>BDV07</t>
  </si>
  <si>
    <t>BDV071</t>
  </si>
  <si>
    <t>Sites affectés</t>
  </si>
  <si>
    <t>Sites affected</t>
  </si>
  <si>
    <t>Number</t>
  </si>
  <si>
    <t>BDV072</t>
  </si>
  <si>
    <t>Surface</t>
  </si>
  <si>
    <t>ha</t>
  </si>
  <si>
    <t>BDV01</t>
  </si>
  <si>
    <t>BDV011</t>
  </si>
  <si>
    <t>Sites équipés</t>
  </si>
  <si>
    <t>Equipped sites</t>
  </si>
  <si>
    <t>Total</t>
  </si>
  <si>
    <t>Sites</t>
  </si>
  <si>
    <t>BDV015</t>
  </si>
  <si>
    <t>Part de sites équipés</t>
  </si>
  <si>
    <t>Part of equipped sites</t>
  </si>
  <si>
    <t>BDV012</t>
  </si>
  <si>
    <t>PAB</t>
  </si>
  <si>
    <t>BAP</t>
  </si>
  <si>
    <t>BDV04</t>
  </si>
  <si>
    <t>BDV041</t>
  </si>
  <si>
    <t>Surface opérationelle</t>
  </si>
  <si>
    <t>Operational surface</t>
  </si>
  <si>
    <t>Réhabilité</t>
  </si>
  <si>
    <t>Rehabilitated</t>
  </si>
  <si>
    <t>BDV042</t>
  </si>
  <si>
    <t>Impacté</t>
  </si>
  <si>
    <t>Impacted</t>
  </si>
  <si>
    <t>BDV013</t>
  </si>
  <si>
    <t>Performance de la cible liée au PAB</t>
  </si>
  <si>
    <t>Target performance linked to PAB</t>
  </si>
  <si>
    <t>BDV03</t>
  </si>
  <si>
    <t>BDV031</t>
  </si>
  <si>
    <t>Empreinte biodiversité</t>
  </si>
  <si>
    <t>Biodiversity footprint</t>
  </si>
  <si>
    <t>Activité</t>
  </si>
  <si>
    <t>Activity</t>
  </si>
  <si>
    <t>Usine</t>
  </si>
  <si>
    <t>Factory</t>
  </si>
  <si>
    <t>BDV032</t>
  </si>
  <si>
    <t>Mine</t>
  </si>
  <si>
    <t>BDV033</t>
  </si>
  <si>
    <t>Autres</t>
  </si>
  <si>
    <t>Others</t>
  </si>
  <si>
    <t>BDV034</t>
  </si>
  <si>
    <t>Scope</t>
  </si>
  <si>
    <t>BDV035</t>
  </si>
  <si>
    <t>BDV036</t>
  </si>
  <si>
    <t>Scope 3</t>
  </si>
  <si>
    <t>BDV037</t>
  </si>
  <si>
    <t>Pression</t>
  </si>
  <si>
    <t>Occupation des sols</t>
  </si>
  <si>
    <t>Land use</t>
  </si>
  <si>
    <t>BDV038</t>
  </si>
  <si>
    <t>Transformations des sols</t>
  </si>
  <si>
    <t>Soil transformation</t>
  </si>
  <si>
    <t>BDV039</t>
  </si>
  <si>
    <t>Changement climatique</t>
  </si>
  <si>
    <t>Climate change</t>
  </si>
  <si>
    <t>BDV05</t>
  </si>
  <si>
    <t>BDV051</t>
  </si>
  <si>
    <t>Performance de la cible sur la réhabilitation</t>
  </si>
  <si>
    <t>Target performance on rehabilitation</t>
  </si>
  <si>
    <t>BDV06</t>
  </si>
  <si>
    <t>BDV061</t>
  </si>
  <si>
    <t>Espèces</t>
  </si>
  <si>
    <t>Species</t>
  </si>
  <si>
    <t>Nouvelle Calédonie</t>
  </si>
  <si>
    <t>New Caledonia</t>
  </si>
  <si>
    <t>CR</t>
  </si>
  <si>
    <t>Senegal</t>
  </si>
  <si>
    <t>Argentine</t>
  </si>
  <si>
    <t>Argentina</t>
  </si>
  <si>
    <t>EN</t>
  </si>
  <si>
    <t>VU</t>
  </si>
  <si>
    <t>Stress hydrique</t>
  </si>
  <si>
    <t>Water stress</t>
  </si>
  <si>
    <t>order</t>
  </si>
  <si>
    <t>ECO01</t>
  </si>
  <si>
    <t>Economy_focus_waste_by_treatment_type</t>
  </si>
  <si>
    <t>ECO011</t>
  </si>
  <si>
    <t>Valorisés</t>
  </si>
  <si>
    <t>Recovered</t>
  </si>
  <si>
    <t>Dangereux</t>
  </si>
  <si>
    <t>Hazardous</t>
  </si>
  <si>
    <t>Incinérés (avec récupération d'énergie)</t>
  </si>
  <si>
    <t>Incinerated (with energy recovery)</t>
  </si>
  <si>
    <t>Recyclés</t>
  </si>
  <si>
    <t>Recycled</t>
  </si>
  <si>
    <t>Réutilisés</t>
  </si>
  <si>
    <t>Reused</t>
  </si>
  <si>
    <t>Valorisés selon d'autres opérations</t>
  </si>
  <si>
    <t>Recovered by other operations</t>
  </si>
  <si>
    <t>ECO012</t>
  </si>
  <si>
    <t>Non dangereux</t>
  </si>
  <si>
    <t>Non-hazardous</t>
  </si>
  <si>
    <t>ECO014</t>
  </si>
  <si>
    <t>Éliminés</t>
  </si>
  <si>
    <t>Eliminated</t>
  </si>
  <si>
    <t>Éliminés selon d'autres opérations</t>
  </si>
  <si>
    <t>Disposed of by other operations</t>
  </si>
  <si>
    <t>Incinérés (sans récupération d'énergie)</t>
  </si>
  <si>
    <t>Incinerated (without energy recovery)</t>
  </si>
  <si>
    <t>Mis en décharge</t>
  </si>
  <si>
    <t>Landfilled</t>
  </si>
  <si>
    <t>ECO013</t>
  </si>
  <si>
    <t>ECO02</t>
  </si>
  <si>
    <t>Economy_performance_waste_recovery</t>
  </si>
  <si>
    <t>ECO021</t>
  </si>
  <si>
    <t>Performance de la cible liée à la valorisation des déchets des usines</t>
  </si>
  <si>
    <t xml:space="preserve">Target performance on plant waste recovery </t>
  </si>
  <si>
    <t>Economy_performance_mining_resources</t>
  </si>
  <si>
    <t>ECO022</t>
  </si>
  <si>
    <t>Performance de la cible liée à la valorisation des ressources minières</t>
  </si>
  <si>
    <t>Target performance on the development of mining resources</t>
  </si>
  <si>
    <t>ECO03</t>
  </si>
  <si>
    <t>Economy_waste_by_outcome</t>
  </si>
  <si>
    <t>ECO031</t>
  </si>
  <si>
    <t>Total des déchets générés</t>
  </si>
  <si>
    <t>Total waste generated</t>
  </si>
  <si>
    <t>Mt</t>
  </si>
  <si>
    <t>ECO032</t>
  </si>
  <si>
    <t>ECO033</t>
  </si>
  <si>
    <t>Taux de déchets non recyclés</t>
  </si>
  <si>
    <t>Rate of non-recycled waste</t>
  </si>
  <si>
    <t>ECO034</t>
  </si>
  <si>
    <t>ECO04</t>
  </si>
  <si>
    <t>Economy_focus_waste_by_outcome_and_dangerosity</t>
  </si>
  <si>
    <t>ECO041</t>
  </si>
  <si>
    <t>ECO042</t>
  </si>
  <si>
    <t>Total des déchets valorisés</t>
  </si>
  <si>
    <t>Total recovered waste</t>
  </si>
  <si>
    <t>ECO043</t>
  </si>
  <si>
    <t>ECO044</t>
  </si>
  <si>
    <t>Total des déchets éliminés</t>
  </si>
  <si>
    <t>Total eliminated waste</t>
  </si>
  <si>
    <t>ECO045</t>
  </si>
  <si>
    <t>ECO046</t>
  </si>
  <si>
    <t>ECO047</t>
  </si>
  <si>
    <t>ECO048</t>
  </si>
  <si>
    <t>ECO05</t>
  </si>
  <si>
    <t>Economy_watse_by_dangerosity</t>
  </si>
  <si>
    <t>ECO051</t>
  </si>
  <si>
    <t>ECO052</t>
  </si>
  <si>
    <t>ECO053</t>
  </si>
  <si>
    <t>ECO054</t>
  </si>
  <si>
    <t>ECO055</t>
  </si>
  <si>
    <t>ECO056</t>
  </si>
  <si>
    <t>order_external_internal</t>
  </si>
  <si>
    <t>HEA01</t>
  </si>
  <si>
    <t>Headcount_internal</t>
  </si>
  <si>
    <t>HEA011</t>
  </si>
  <si>
    <t>Total de l'effectif interne</t>
  </si>
  <si>
    <t>Total own workforce</t>
  </si>
  <si>
    <t>HEA012</t>
  </si>
  <si>
    <t>HEA02</t>
  </si>
  <si>
    <t>Headcount_internal_contract_type</t>
  </si>
  <si>
    <t>HEA021</t>
  </si>
  <si>
    <t>Total de l'effectif interne en CDI</t>
  </si>
  <si>
    <t>Total long-term own worforce</t>
  </si>
  <si>
    <t>HEA022</t>
  </si>
  <si>
    <t>Total de l'effectif interne en CDD</t>
  </si>
  <si>
    <t>Total short-term own workers</t>
  </si>
  <si>
    <t>HEA03</t>
  </si>
  <si>
    <t>Headcount_internal_working_time</t>
  </si>
  <si>
    <t>HEA031</t>
  </si>
  <si>
    <t>Total de l'effectif interne à temps plein</t>
  </si>
  <si>
    <t>Total own workforce fulltime</t>
  </si>
  <si>
    <t>HEA032</t>
  </si>
  <si>
    <t>Total de l'effectif interne à temps partiel</t>
  </si>
  <si>
    <t>Total own workforce part-time</t>
  </si>
  <si>
    <t>HEA04</t>
  </si>
  <si>
    <t>Headcount_internal_age_distribution</t>
  </si>
  <si>
    <t>HEA041</t>
  </si>
  <si>
    <t>Moins de 30 ans</t>
  </si>
  <si>
    <t>Under 30 years</t>
  </si>
  <si>
    <t>HEA042</t>
  </si>
  <si>
    <t>Entre 30 et 50 ans</t>
  </si>
  <si>
    <t>Between 30 and 50 years</t>
  </si>
  <si>
    <t>HEA043</t>
  </si>
  <si>
    <t>50 ans et plus</t>
  </si>
  <si>
    <t>50 years and above</t>
  </si>
  <si>
    <t>HEA05</t>
  </si>
  <si>
    <t>Headcount_geographical_distribution</t>
  </si>
  <si>
    <t>HEA0501</t>
  </si>
  <si>
    <t>Internes</t>
  </si>
  <si>
    <t>Internal</t>
  </si>
  <si>
    <t>HEA0502</t>
  </si>
  <si>
    <t>HEA0503</t>
  </si>
  <si>
    <t>HEA0504</t>
  </si>
  <si>
    <t>New-Caledonia</t>
  </si>
  <si>
    <t>HEA0505</t>
  </si>
  <si>
    <t>Norway</t>
  </si>
  <si>
    <t>HEA0506</t>
  </si>
  <si>
    <t>HEA0507</t>
  </si>
  <si>
    <t>HEA0508</t>
  </si>
  <si>
    <t>Externes</t>
  </si>
  <si>
    <t>External</t>
  </si>
  <si>
    <t>HEA0509</t>
  </si>
  <si>
    <t>HEA0510</t>
  </si>
  <si>
    <t>HEA0511</t>
  </si>
  <si>
    <t>HEA0512</t>
  </si>
  <si>
    <t>HEA0513</t>
  </si>
  <si>
    <t>HEA0514</t>
  </si>
  <si>
    <t>HEA06</t>
  </si>
  <si>
    <t>Headcount_external</t>
  </si>
  <si>
    <t>HEA061</t>
  </si>
  <si>
    <t>VIE et intérimaires</t>
  </si>
  <si>
    <t>LIFE and temporary workers</t>
  </si>
  <si>
    <t>HEA062</t>
  </si>
  <si>
    <t>Travailleurs indépendants</t>
  </si>
  <si>
    <t>Independent workers</t>
  </si>
  <si>
    <t>HEA063</t>
  </si>
  <si>
    <t>Sous-traitants</t>
  </si>
  <si>
    <t>Subcontractors</t>
  </si>
  <si>
    <t>HEA07</t>
  </si>
  <si>
    <t>Headcount_internal_turnover</t>
  </si>
  <si>
    <t>HEA071</t>
  </si>
  <si>
    <t>Total du turnover interne</t>
  </si>
  <si>
    <t xml:space="preserve">Total internal turnover </t>
  </si>
  <si>
    <t>HEA072</t>
  </si>
  <si>
    <t>Total du turnover interne CDI uniquement</t>
  </si>
  <si>
    <t>Total internal turnover only long-term workforce</t>
  </si>
  <si>
    <t>en CDI</t>
  </si>
  <si>
    <t>on a permanant contract</t>
  </si>
  <si>
    <t>HEA073</t>
  </si>
  <si>
    <t>HEA08</t>
  </si>
  <si>
    <t>Headcount_internal_in</t>
  </si>
  <si>
    <t>HEA081</t>
  </si>
  <si>
    <t>Total des entrées</t>
  </si>
  <si>
    <t>Total entry</t>
  </si>
  <si>
    <t>HEA082</t>
  </si>
  <si>
    <t>Total des entrées CDI uniquement</t>
  </si>
  <si>
    <t>Total entry only long-term workforce</t>
  </si>
  <si>
    <t>HEA083</t>
  </si>
  <si>
    <t>HEA09</t>
  </si>
  <si>
    <t>Headcount_internal_out</t>
  </si>
  <si>
    <t>HEA091</t>
  </si>
  <si>
    <t>Total des sorties</t>
  </si>
  <si>
    <t>Total of depatures</t>
  </si>
  <si>
    <t>HEA092</t>
  </si>
  <si>
    <t>Total des sorties CDI uniquement</t>
  </si>
  <si>
    <t>Total of depatures only long-term workforce</t>
  </si>
  <si>
    <t>HEA093</t>
  </si>
  <si>
    <t>HEA10</t>
  </si>
  <si>
    <t>Headcount_internal_departure_reason</t>
  </si>
  <si>
    <t>HEA101</t>
  </si>
  <si>
    <t>Retraite</t>
  </si>
  <si>
    <t>Retirement</t>
  </si>
  <si>
    <t>HEA104</t>
  </si>
  <si>
    <t>Autres motifs</t>
  </si>
  <si>
    <t>Other reasons</t>
  </si>
  <si>
    <t>HEA102</t>
  </si>
  <si>
    <t>Démissions</t>
  </si>
  <si>
    <t>Resignation</t>
  </si>
  <si>
    <t>HEA103</t>
  </si>
  <si>
    <t>Licenciements</t>
  </si>
  <si>
    <t>Dismissal</t>
  </si>
  <si>
    <t>=</t>
  </si>
  <si>
    <t>HAS01</t>
  </si>
  <si>
    <t>Has_incident_number</t>
  </si>
  <si>
    <t>HAS011</t>
  </si>
  <si>
    <t>Avec arrêt</t>
  </si>
  <si>
    <t>With leave</t>
  </si>
  <si>
    <t>Groupe (Weda Bay exclus)</t>
  </si>
  <si>
    <t>Group (Weda Bay excluded)</t>
  </si>
  <si>
    <t>HAS012</t>
  </si>
  <si>
    <t>Sans arrêt</t>
  </si>
  <si>
    <t>Without leave</t>
  </si>
  <si>
    <t>Weda Bay</t>
  </si>
  <si>
    <t>Tous employés</t>
  </si>
  <si>
    <t>All employees</t>
  </si>
  <si>
    <t>HAS02</t>
  </si>
  <si>
    <t>Has_frequency_rate</t>
  </si>
  <si>
    <t>HAS021</t>
  </si>
  <si>
    <t>TF1</t>
  </si>
  <si>
    <t>LTIR</t>
  </si>
  <si>
    <t>HAS022</t>
  </si>
  <si>
    <t>TF2</t>
  </si>
  <si>
    <t>TRIR</t>
  </si>
  <si>
    <t>HAS03</t>
  </si>
  <si>
    <t>Has_fatal_accident_victim_number</t>
  </si>
  <si>
    <t>HAS031</t>
  </si>
  <si>
    <t>Nombre de victimes d'accidents mortels</t>
  </si>
  <si>
    <t>Amount of victims of fatal accidents</t>
  </si>
  <si>
    <t>HAS04</t>
  </si>
  <si>
    <t>Has_hours_worked_in_millions</t>
  </si>
  <si>
    <t>HAS041</t>
  </si>
  <si>
    <t>Millions d'heures travaillées</t>
  </si>
  <si>
    <t>Millions hours worked</t>
  </si>
  <si>
    <t>Million</t>
  </si>
  <si>
    <t>HAS05</t>
  </si>
  <si>
    <t>Has_TF2_last_year</t>
  </si>
  <si>
    <t>HAS051</t>
  </si>
  <si>
    <t>Groupe (Weda Bay included)</t>
  </si>
  <si>
    <t>HAS06</t>
  </si>
  <si>
    <t>Has_fatal_accident_last_year</t>
  </si>
  <si>
    <t>HAS061</t>
  </si>
  <si>
    <t>Nombre d'accidents mortels</t>
  </si>
  <si>
    <t xml:space="preserve">Amount of fatal accidents </t>
  </si>
  <si>
    <t>HAS07</t>
  </si>
  <si>
    <t>Has_performance_last_year</t>
  </si>
  <si>
    <t>HAS071</t>
  </si>
  <si>
    <t>Performance liée à la cible sur le TF2</t>
  </si>
  <si>
    <t>Target performance on TRIR</t>
  </si>
  <si>
    <t>DIV01</t>
  </si>
  <si>
    <t>Diversity_women_employees_pourcentage</t>
  </si>
  <si>
    <t>DIV011</t>
  </si>
  <si>
    <t>DIV02</t>
  </si>
  <si>
    <t>Diversity_women_in_senior_management_pourcentage</t>
  </si>
  <si>
    <t>DIV021</t>
  </si>
  <si>
    <t>DIV11</t>
  </si>
  <si>
    <t>Diversity_performance_women_managers</t>
  </si>
  <si>
    <t>DIV111</t>
  </si>
  <si>
    <t>Performance liée à la cible sur les managers femmes</t>
  </si>
  <si>
    <t>Target performance on female managers</t>
  </si>
  <si>
    <t>DIV04</t>
  </si>
  <si>
    <t>Diversity_total_workforce_by_gender</t>
  </si>
  <si>
    <t>DIV041</t>
  </si>
  <si>
    <t>Femme</t>
  </si>
  <si>
    <t>Women</t>
  </si>
  <si>
    <t>DIV042</t>
  </si>
  <si>
    <t>Homme</t>
  </si>
  <si>
    <t>Men</t>
  </si>
  <si>
    <t>DIV05</t>
  </si>
  <si>
    <t>Diversity_employees_with_disabilities_in_france</t>
  </si>
  <si>
    <t>DIV051</t>
  </si>
  <si>
    <t>DIV06</t>
  </si>
  <si>
    <t>Diversity_employees_with_disabilities</t>
  </si>
  <si>
    <t>DIV061</t>
  </si>
  <si>
    <t>DIV10</t>
  </si>
  <si>
    <t>Diversity_gender_pay_gap</t>
  </si>
  <si>
    <t>DIV101</t>
  </si>
  <si>
    <t>DIV102</t>
  </si>
  <si>
    <t>DIV103</t>
  </si>
  <si>
    <t>Setrag (Gabon)</t>
  </si>
  <si>
    <t>DIV104</t>
  </si>
  <si>
    <t>Comilog (Gabon)</t>
  </si>
  <si>
    <t>DIV105</t>
  </si>
  <si>
    <t>DIV106</t>
  </si>
  <si>
    <t>DIV107</t>
  </si>
  <si>
    <t>DIV07</t>
  </si>
  <si>
    <t>Diversity_contract_type_by_gender</t>
  </si>
  <si>
    <t>DIV071</t>
  </si>
  <si>
    <t>CDI</t>
  </si>
  <si>
    <t>Permanent contract</t>
  </si>
  <si>
    <t>DIV072</t>
  </si>
  <si>
    <t>CDD</t>
  </si>
  <si>
    <t>Fixed-term contract</t>
  </si>
  <si>
    <t>DIV073</t>
  </si>
  <si>
    <t>DIV074</t>
  </si>
  <si>
    <t>DIV08</t>
  </si>
  <si>
    <t>Diversity_work_duration_by_gender</t>
  </si>
  <si>
    <t>DIV081</t>
  </si>
  <si>
    <t>Temps plein</t>
  </si>
  <si>
    <t>Full time</t>
  </si>
  <si>
    <t>DIV082</t>
  </si>
  <si>
    <t>Temps partiel</t>
  </si>
  <si>
    <t>Part time</t>
  </si>
  <si>
    <t>DIV083</t>
  </si>
  <si>
    <t>DIV084</t>
  </si>
  <si>
    <t>DIV09</t>
  </si>
  <si>
    <t>Diversity_by_geographical_area</t>
  </si>
  <si>
    <t>DIV091</t>
  </si>
  <si>
    <t>DIV092</t>
  </si>
  <si>
    <t>DIV093</t>
  </si>
  <si>
    <t>DIV094</t>
  </si>
  <si>
    <t>DIV095</t>
  </si>
  <si>
    <t>DIV096</t>
  </si>
  <si>
    <t>DIV097</t>
  </si>
  <si>
    <t>kpi_unit_en</t>
  </si>
  <si>
    <t>PERF01</t>
  </si>
  <si>
    <t>ratio_to_median_earnings</t>
  </si>
  <si>
    <t>PERF011</t>
  </si>
  <si>
    <t>Groupe France</t>
  </si>
  <si>
    <t>Group France</t>
  </si>
  <si>
    <t>PERF012</t>
  </si>
  <si>
    <t>Groupe France avec SLN</t>
  </si>
  <si>
    <t>Group France with SLN</t>
  </si>
  <si>
    <t>PERF02</t>
  </si>
  <si>
    <t>living_wage</t>
  </si>
  <si>
    <t>Salaire décent</t>
  </si>
  <si>
    <t>Living Wage</t>
  </si>
  <si>
    <t>PERF03</t>
  </si>
  <si>
    <t>employees_wt_formation</t>
  </si>
  <si>
    <t>PERF031</t>
  </si>
  <si>
    <t>Avec formation</t>
  </si>
  <si>
    <t>With training</t>
  </si>
  <si>
    <t>number</t>
  </si>
  <si>
    <t>PERF032</t>
  </si>
  <si>
    <t>Sans formation</t>
  </si>
  <si>
    <t>Without training</t>
  </si>
  <si>
    <t>PERF033</t>
  </si>
  <si>
    <t>Effectif total</t>
  </si>
  <si>
    <t>Total workforce</t>
  </si>
  <si>
    <t>PERF04</t>
  </si>
  <si>
    <t>work-study</t>
  </si>
  <si>
    <t>Nombre d'heures d'alternance</t>
  </si>
  <si>
    <t>Number of work study hours</t>
  </si>
  <si>
    <t>heures</t>
  </si>
  <si>
    <t>hours</t>
  </si>
  <si>
    <t>PERF05</t>
  </si>
  <si>
    <t>training</t>
  </si>
  <si>
    <t>PERF051</t>
  </si>
  <si>
    <t>Nombre moyen d'heures de formation</t>
  </si>
  <si>
    <t>Mean of training hours</t>
  </si>
  <si>
    <t>PERF052</t>
  </si>
  <si>
    <t>Nombre moyen d'heures de formation pour les hommes</t>
  </si>
  <si>
    <t>Mean of training hours for men</t>
  </si>
  <si>
    <t>PERF053</t>
  </si>
  <si>
    <t>Nombre moyen d'heures de formation pour les femmes</t>
  </si>
  <si>
    <t>Mean of training hours for women</t>
  </si>
  <si>
    <t>PERF06</t>
  </si>
  <si>
    <t>annual_review</t>
  </si>
  <si>
    <t>PERF061</t>
  </si>
  <si>
    <t>Nombre de salariés avec une évaluation de leur performance</t>
  </si>
  <si>
    <t>Number of workforce receiving performance evaluations</t>
  </si>
  <si>
    <t>PERF062</t>
  </si>
  <si>
    <t>Part d'hommes avec évaluation</t>
  </si>
  <si>
    <t>Share of men with training</t>
  </si>
  <si>
    <t>PERF063</t>
  </si>
  <si>
    <t>Part de femmes avec évaluation</t>
  </si>
  <si>
    <t>Share of women with training</t>
  </si>
  <si>
    <t>Part de femmes  avec évaluation</t>
  </si>
  <si>
    <t>PERF064</t>
  </si>
  <si>
    <t xml:space="preserve">Performance de la cible liées aux entretiens de développement </t>
  </si>
  <si>
    <t>Target performance linked to development interviews</t>
  </si>
  <si>
    <t>REL01</t>
  </si>
  <si>
    <t>Rel_Creation_year</t>
  </si>
  <si>
    <t>REL011</t>
  </si>
  <si>
    <t>Date de création</t>
  </si>
  <si>
    <t>Creation date</t>
  </si>
  <si>
    <t>year</t>
  </si>
  <si>
    <t>REL02</t>
  </si>
  <si>
    <t>Rel_Members_number</t>
  </si>
  <si>
    <t>REL021</t>
  </si>
  <si>
    <t>Nombre de membres du Eramet Global Forum</t>
  </si>
  <si>
    <t>Number of Eramet Global Forum members</t>
  </si>
  <si>
    <t>REL03</t>
  </si>
  <si>
    <t>Rel_Mandate_duration</t>
  </si>
  <si>
    <t>REL031</t>
  </si>
  <si>
    <t>Durée des mandats</t>
  </si>
  <si>
    <t>Term of office</t>
  </si>
  <si>
    <t>REL04</t>
  </si>
  <si>
    <t>Rel_Family_leave</t>
  </si>
  <si>
    <t>REL041</t>
  </si>
  <si>
    <t>Pourcentage de salariés ayant droits à des congés familiaux</t>
  </si>
  <si>
    <t>Percentage of employees entitled to family leave</t>
  </si>
  <si>
    <t>REL05</t>
  </si>
  <si>
    <t>Rel_Family_leave_employees_number</t>
  </si>
  <si>
    <t>REL051</t>
  </si>
  <si>
    <t>Nombre de salariés ayant droits à des congés familiaux</t>
  </si>
  <si>
    <t>Number of employees entitled to family leave</t>
  </si>
  <si>
    <t>REL07</t>
  </si>
  <si>
    <t>Rel_performance_last_year</t>
  </si>
  <si>
    <t>REL071</t>
  </si>
  <si>
    <t>Performance liée à la cible sur l'Eramet Global Care</t>
  </si>
  <si>
    <t>Target performance on Eramet Global Care</t>
  </si>
  <si>
    <t>REL08</t>
  </si>
  <si>
    <t>Rel_Family_leave_women_percent</t>
  </si>
  <si>
    <t>REL081</t>
  </si>
  <si>
    <t>Pourcentage de femmes ayant droits à des congés familiaux</t>
  </si>
  <si>
    <t>Percentage of women entitled to family leave</t>
  </si>
  <si>
    <t>COM_05</t>
  </si>
  <si>
    <t>com_complaints</t>
  </si>
  <si>
    <t>COM_050</t>
  </si>
  <si>
    <t>COM_055</t>
  </si>
  <si>
    <t>Autres impacts</t>
  </si>
  <si>
    <t>Other impacts</t>
  </si>
  <si>
    <t>COM_051</t>
  </si>
  <si>
    <t>Déplacements</t>
  </si>
  <si>
    <t>Relocation</t>
  </si>
  <si>
    <t>COM_052</t>
  </si>
  <si>
    <t>Compensation</t>
  </si>
  <si>
    <t>COM_053</t>
  </si>
  <si>
    <t>Droits humains</t>
  </si>
  <si>
    <t>Human rights</t>
  </si>
  <si>
    <t>COM_054</t>
  </si>
  <si>
    <t>Santé et sécurité</t>
  </si>
  <si>
    <t>Health and safety</t>
  </si>
  <si>
    <t>COM_06</t>
  </si>
  <si>
    <t>com_complaints_resolved</t>
  </si>
  <si>
    <t>COM_07</t>
  </si>
  <si>
    <t>com_dialogue_sessions</t>
  </si>
  <si>
    <t>COM_070</t>
  </si>
  <si>
    <t>échanges</t>
  </si>
  <si>
    <t>COM_071</t>
  </si>
  <si>
    <t>Personnes rencontrées</t>
  </si>
  <si>
    <t>Contacted people</t>
  </si>
  <si>
    <t>personnes</t>
  </si>
  <si>
    <t>COM_072</t>
  </si>
  <si>
    <t>Dont femmes</t>
  </si>
  <si>
    <t>of which woman</t>
  </si>
  <si>
    <t>COM_04</t>
  </si>
  <si>
    <t>com_displaced_persons</t>
  </si>
  <si>
    <t>COM_041</t>
  </si>
  <si>
    <t>Economiquement</t>
  </si>
  <si>
    <t>Economically</t>
  </si>
  <si>
    <t>COM_042</t>
  </si>
  <si>
    <t>Physiquement</t>
  </si>
  <si>
    <t>Physically</t>
  </si>
  <si>
    <t>COM_10</t>
  </si>
  <si>
    <t>com_expenses_total</t>
  </si>
  <si>
    <t>M €</t>
  </si>
  <si>
    <t>COM_03</t>
  </si>
  <si>
    <t>com_expenses_impact_management</t>
  </si>
  <si>
    <t>COM_031</t>
  </si>
  <si>
    <t>Comilog</t>
  </si>
  <si>
    <t>COM_032</t>
  </si>
  <si>
    <t>Setrag</t>
  </si>
  <si>
    <t>COM_033</t>
  </si>
  <si>
    <t>GCO</t>
  </si>
  <si>
    <t>COM_034</t>
  </si>
  <si>
    <t xml:space="preserve">Eramine </t>
  </si>
  <si>
    <t>COM_035</t>
  </si>
  <si>
    <t>SLN</t>
  </si>
  <si>
    <t>COM_036</t>
  </si>
  <si>
    <t>WBN</t>
  </si>
  <si>
    <t>COM_09</t>
  </si>
  <si>
    <t>com_human_rights_conformity</t>
  </si>
  <si>
    <t>COM_01</t>
  </si>
  <si>
    <t>com_people_aware</t>
  </si>
  <si>
    <t>COM_010</t>
  </si>
  <si>
    <t>COM_011</t>
  </si>
  <si>
    <t>Including woman</t>
  </si>
  <si>
    <t>COM_012</t>
  </si>
  <si>
    <t>Dont jeunes</t>
  </si>
  <si>
    <t>Including young</t>
  </si>
  <si>
    <t>COM_02</t>
  </si>
  <si>
    <t>com_serious_accident</t>
  </si>
  <si>
    <t>accidents</t>
  </si>
  <si>
    <t>COM_08</t>
  </si>
  <si>
    <t>com_topics_covered</t>
  </si>
  <si>
    <t>COM_081</t>
  </si>
  <si>
    <t>Réunions</t>
  </si>
  <si>
    <t>Meetings</t>
  </si>
  <si>
    <t>COM_082</t>
  </si>
  <si>
    <t>Consultations publiques</t>
  </si>
  <si>
    <t>Public meetings</t>
  </si>
  <si>
    <t>COM_084</t>
  </si>
  <si>
    <t>Visites de site</t>
  </si>
  <si>
    <t>Site visits</t>
  </si>
  <si>
    <t>COM_085</t>
  </si>
  <si>
    <t>TER_01</t>
  </si>
  <si>
    <t>ter_economic_contribution</t>
  </si>
  <si>
    <t>TER_010</t>
  </si>
  <si>
    <t>ter_taxes_and_duties</t>
  </si>
  <si>
    <t>TER_011</t>
  </si>
  <si>
    <t>ter_local_procurement</t>
  </si>
  <si>
    <t>TER_012</t>
  </si>
  <si>
    <t>ter_jobs _rom_the_local_area</t>
  </si>
  <si>
    <t>TER_013</t>
  </si>
  <si>
    <t>TER_02</t>
  </si>
  <si>
    <t>ter_investments_in_community</t>
  </si>
  <si>
    <t>TER_03</t>
  </si>
  <si>
    <t>ter_investments_beneficiaries</t>
  </si>
  <si>
    <t>TER_04</t>
  </si>
  <si>
    <t>ter_community_investment_sponsorship</t>
  </si>
  <si>
    <t>TER_041</t>
  </si>
  <si>
    <t>Dépenses</t>
  </si>
  <si>
    <t>Expenses</t>
  </si>
  <si>
    <t>Infrastructure</t>
  </si>
  <si>
    <t>TER_042</t>
  </si>
  <si>
    <t>Education</t>
  </si>
  <si>
    <t>TER_043</t>
  </si>
  <si>
    <t>Santé</t>
  </si>
  <si>
    <t>Health</t>
  </si>
  <si>
    <t>TER_044</t>
  </si>
  <si>
    <t>Diversification économique</t>
  </si>
  <si>
    <t>Economic diversification</t>
  </si>
  <si>
    <t>TER_045</t>
  </si>
  <si>
    <t>Divers</t>
  </si>
  <si>
    <t>TER_05</t>
  </si>
  <si>
    <t>ter_jobs_created_perfomance</t>
  </si>
  <si>
    <t>TER_052</t>
  </si>
  <si>
    <t>TER_06</t>
  </si>
  <si>
    <t>ter_young_accompanied_performance</t>
  </si>
  <si>
    <t>TER_064</t>
  </si>
  <si>
    <t>TER_07</t>
  </si>
  <si>
    <t>ter_jobs_created_or_supported</t>
  </si>
  <si>
    <t>TER_08</t>
  </si>
  <si>
    <t>ter_young_accompanied_tile</t>
  </si>
  <si>
    <t>AD01</t>
  </si>
  <si>
    <t>Ad_evolution_of_alerts_number_received</t>
  </si>
  <si>
    <t>AD011</t>
  </si>
  <si>
    <t>Nombre d'alertes reçues</t>
  </si>
  <si>
    <t>Number of reports received</t>
  </si>
  <si>
    <t>AD02</t>
  </si>
  <si>
    <t>Ad_evolution_of_alerts_number_received_from_stakeholders</t>
  </si>
  <si>
    <t>AD021</t>
  </si>
  <si>
    <t>Nombre d'alertes reçues de parties prenantes</t>
  </si>
  <si>
    <t>Number of reports received from stakeholders</t>
  </si>
  <si>
    <t>AD03</t>
  </si>
  <si>
    <t>Ad_received_alerts_kpi</t>
  </si>
  <si>
    <t>AD031</t>
  </si>
  <si>
    <t>AD04</t>
  </si>
  <si>
    <t>Ad_eligible_alerts_kpi</t>
  </si>
  <si>
    <t>AD041</t>
  </si>
  <si>
    <t>Nombre d'alertes non avérées</t>
  </si>
  <si>
    <t>Number of non founded reports</t>
  </si>
  <si>
    <t>AD05</t>
  </si>
  <si>
    <t>Ad_eligible_alerts_percent_kpi</t>
  </si>
  <si>
    <t>AD051</t>
  </si>
  <si>
    <t>Pourcentages d'alertes non avérées</t>
  </si>
  <si>
    <t>Percentage of non founded reports</t>
  </si>
  <si>
    <t>AD06</t>
  </si>
  <si>
    <t>Ad_closed_alerts_kpi</t>
  </si>
  <si>
    <t>AD061</t>
  </si>
  <si>
    <t>Nombre d'alertes clôturées</t>
  </si>
  <si>
    <t>Number of closed reports</t>
  </si>
  <si>
    <t>AD07</t>
  </si>
  <si>
    <t>Ad_confirmed_alerts_kpi</t>
  </si>
  <si>
    <t>AD071</t>
  </si>
  <si>
    <t>Nombre d'alertes avérées</t>
  </si>
  <si>
    <t>Number of founded reports</t>
  </si>
  <si>
    <t>AD08</t>
  </si>
  <si>
    <t>Ad_distrubution_by_category_duty_vigilance</t>
  </si>
  <si>
    <t>AD081</t>
  </si>
  <si>
    <t>Violation des règles de sécurité au travail</t>
  </si>
  <si>
    <t>Workplace safety breach</t>
  </si>
  <si>
    <t>AD082</t>
  </si>
  <si>
    <t>Harcèlement sexuel et agissement sexistes</t>
  </si>
  <si>
    <t>Sexual harassment and sexist acts</t>
  </si>
  <si>
    <t>AD083</t>
  </si>
  <si>
    <t>kpi_unit_fr</t>
  </si>
  <si>
    <t>kpi_subcategory_1_order</t>
  </si>
  <si>
    <t>ETH01</t>
  </si>
  <si>
    <t>Ethic_training</t>
  </si>
  <si>
    <t>ETH011</t>
  </si>
  <si>
    <t xml:space="preserve">Tout les collaborateurs </t>
  </si>
  <si>
    <t>Participants</t>
  </si>
  <si>
    <t>Personnes</t>
  </si>
  <si>
    <t>Persons</t>
  </si>
  <si>
    <t>ETH012</t>
  </si>
  <si>
    <t>Part de participants</t>
  </si>
  <si>
    <t>Percentage of participation</t>
  </si>
  <si>
    <t>ETH013</t>
  </si>
  <si>
    <t>Fréquence</t>
  </si>
  <si>
    <t>Frequency</t>
  </si>
  <si>
    <t>mois</t>
  </si>
  <si>
    <t>months</t>
  </si>
  <si>
    <t>ETH014</t>
  </si>
  <si>
    <t>En présentiel</t>
  </si>
  <si>
    <t>In-person training</t>
  </si>
  <si>
    <t xml:space="preserve">heure </t>
  </si>
  <si>
    <t>ETH015</t>
  </si>
  <si>
    <t>A distance</t>
  </si>
  <si>
    <t>Distance learning</t>
  </si>
  <si>
    <t>min</t>
  </si>
  <si>
    <t>ETH02</t>
  </si>
  <si>
    <t>ETH021</t>
  </si>
  <si>
    <t>Fonctions à risque</t>
  </si>
  <si>
    <t>At-risk functions</t>
  </si>
  <si>
    <t>ETH022</t>
  </si>
  <si>
    <t>ETH023</t>
  </si>
  <si>
    <t>Months</t>
  </si>
  <si>
    <t>ETH024</t>
  </si>
  <si>
    <t>ETH025</t>
  </si>
  <si>
    <t>ETH03</t>
  </si>
  <si>
    <t>Ethic_theme</t>
  </si>
  <si>
    <t>ETH031</t>
  </si>
  <si>
    <t>Définition de la corruption</t>
  </si>
  <si>
    <t>Definition of corruption</t>
  </si>
  <si>
    <t>ETH032</t>
  </si>
  <si>
    <t>Politiques et procédures</t>
  </si>
  <si>
    <t>Policies and procedures</t>
  </si>
  <si>
    <t>ETH033</t>
  </si>
  <si>
    <t>Conflits d'intérêts</t>
  </si>
  <si>
    <t>Conflicts of interest</t>
  </si>
  <si>
    <t>ETH034</t>
  </si>
  <si>
    <t>Cadeaux et invitations</t>
  </si>
  <si>
    <t>Gifts and invitations</t>
  </si>
  <si>
    <t>ETH035</t>
  </si>
  <si>
    <t>Dispositifs d'alerte</t>
  </si>
  <si>
    <t>Whistleblowing system</t>
  </si>
  <si>
    <t>ETH036</t>
  </si>
  <si>
    <t>Procédure Know your Supplier (KYS)</t>
  </si>
  <si>
    <t>Know your supplier procedure (KYS)</t>
  </si>
  <si>
    <t>ETH037</t>
  </si>
  <si>
    <t>Procédure Know your Customer (KYC)</t>
  </si>
  <si>
    <t>Know your customer procedure (KYC)</t>
  </si>
  <si>
    <t>ETH04</t>
  </si>
  <si>
    <t>ETH041</t>
  </si>
  <si>
    <t>ETH042</t>
  </si>
  <si>
    <t>ETH043</t>
  </si>
  <si>
    <t>ETH044</t>
  </si>
  <si>
    <t>ETH045</t>
  </si>
  <si>
    <t>ETH046</t>
  </si>
  <si>
    <t>ETH047</t>
  </si>
  <si>
    <t>ETH05</t>
  </si>
  <si>
    <t>Ethic_performance</t>
  </si>
  <si>
    <t xml:space="preserve">Performance de la cible liée aux nouvelles équipes formées à l'éthique </t>
  </si>
  <si>
    <t>Target performance linked to new teams trained in ethics</t>
  </si>
  <si>
    <t>RVC01</t>
  </si>
  <si>
    <t>Rvc_high_risk_supplier</t>
  </si>
  <si>
    <t>RVC011</t>
  </si>
  <si>
    <t>Nombre de fournisseurs à haut risque</t>
  </si>
  <si>
    <t>Number of high risk suppliers</t>
  </si>
  <si>
    <t>RVC02</t>
  </si>
  <si>
    <t>Rvc_ethical_screening_from_slicer_period</t>
  </si>
  <si>
    <t>RVC021</t>
  </si>
  <si>
    <t>Screening éthiques réalisées</t>
  </si>
  <si>
    <t>Ethical screenings carried out</t>
  </si>
  <si>
    <t>RVC04</t>
  </si>
  <si>
    <t>Rvc_performance_from_top_slicer_period</t>
  </si>
  <si>
    <t>RVC041</t>
  </si>
  <si>
    <t>Performance liée à la cible sur les évaluation des fournisseurs à haut risque</t>
  </si>
  <si>
    <t>Target performance on the assessment of high risk suppliers</t>
  </si>
  <si>
    <t>RVC05</t>
  </si>
  <si>
    <t>Rvc_ethical_and_csr_evaluation</t>
  </si>
  <si>
    <t>RVC051</t>
  </si>
  <si>
    <t>Avis positif</t>
  </si>
  <si>
    <t>Positive opinion</t>
  </si>
  <si>
    <t>La relation commerciale est autorisée</t>
  </si>
  <si>
    <t>The business relationship is authorised.</t>
  </si>
  <si>
    <t>RVC052</t>
  </si>
  <si>
    <t>Avis positif sous surveillance</t>
  </si>
  <si>
    <t>Positive opinion with monitoring</t>
  </si>
  <si>
    <t>La relation commerciale est possible avec des mesures de vigilances accrues</t>
  </si>
  <si>
    <t>The business relationship is possible with enhanced vigilance measures.</t>
  </si>
  <si>
    <t>RVC053</t>
  </si>
  <si>
    <t>Avis non-tranché</t>
  </si>
  <si>
    <t>Opinion pending</t>
  </si>
  <si>
    <t>Le cas nécessite des investigations approfondies complémentaires et/ou un encadrement strict de la relation commerciale</t>
  </si>
  <si>
    <t>The case requires additional in-depth investigations and/or strict supervision
of the business relationship.</t>
  </si>
  <si>
    <t>RVC054</t>
  </si>
  <si>
    <t>Avis négatif</t>
  </si>
  <si>
    <t>Negative opinion</t>
  </si>
  <si>
    <t>La relation commerciale n’est pas autorisée</t>
  </si>
  <si>
    <t>The business relationship is not authorised.</t>
  </si>
  <si>
    <t>RVC06</t>
  </si>
  <si>
    <t>Rvc_customer_number_evaluated</t>
  </si>
  <si>
    <t>RVC061</t>
  </si>
  <si>
    <t>Nombre de clients évalués</t>
  </si>
  <si>
    <t>Number of assessed customers</t>
  </si>
  <si>
    <t>CER02</t>
  </si>
  <si>
    <t>Cer_performance_kpi</t>
  </si>
  <si>
    <t>CER021</t>
  </si>
  <si>
    <t>Performance liée à la cible sur l'audit IRMA</t>
  </si>
  <si>
    <t>Target performance on IRMA audit</t>
  </si>
  <si>
    <t>CER03</t>
  </si>
  <si>
    <t>Cer_iso14001_kpi</t>
  </si>
  <si>
    <t>CER031</t>
  </si>
  <si>
    <t>Certification ISO 14001</t>
  </si>
  <si>
    <t>ISO 14001 certification</t>
  </si>
  <si>
    <t>CER04</t>
  </si>
  <si>
    <t>Cer_iso50001_kpi</t>
  </si>
  <si>
    <t>CER041</t>
  </si>
  <si>
    <t>CER05</t>
  </si>
  <si>
    <t>Cer_matrix</t>
  </si>
  <si>
    <t>CER051</t>
  </si>
  <si>
    <t>Sustainalytics</t>
  </si>
  <si>
    <t>Eramet est classé 48ème sur 228 entreprises dans le secteur des métaux diversifiés et 34ème sur 187 entreprises dans le sous-secteur des mines de métaux diversifiés.</t>
  </si>
  <si>
    <t>Eramet is ranked 48th out of 228 companies in the diversified metals sector and 34th out of 187 companies in the diversified metals mining sub-sector.</t>
  </si>
  <si>
    <t>CER052</t>
  </si>
  <si>
    <t>Ecovadis</t>
  </si>
  <si>
    <t>Eramet obtient la médaille d'argent. La performance ESG du Groupe est considérée comme avancée dans le secteur des mines de minerai métallique au cours des 12 derniers mois.</t>
  </si>
  <si>
    <t>Eramet wins the silver medal. The Group's ESG performance is considered being advanced within the metal ore mining sector over the past 12 months.</t>
  </si>
  <si>
    <t>CER053</t>
  </si>
  <si>
    <t>Moody's</t>
  </si>
  <si>
    <t>Ce score est en amélioration de 3 points par rapport à la dernière évaluation du Groupe en 2021 et Eramet se situe au-dessus de la moyenne des entreprises (54/100).</t>
  </si>
  <si>
    <t>This score is a 3-point improvement on the Group's last assessment in 2021, and places Eramet above the company average (54/100).</t>
  </si>
  <si>
    <t>CER054</t>
  </si>
  <si>
    <t>MSCI</t>
  </si>
  <si>
    <t>Eramet fait partie des 21% des entreprises ayant obtenu le score de A. 11% des entreprises ont obtenu la note AA et seulement 2% la note AAA.</t>
  </si>
  <si>
    <t>Eramet is one of the 21% of companies with an A rating. 11% of companies have an AA rating and only 2% an AAA rating.</t>
  </si>
  <si>
    <t>A</t>
  </si>
  <si>
    <t>Texte</t>
  </si>
  <si>
    <t>CER055</t>
  </si>
  <si>
    <t>ISS ESG</t>
  </si>
  <si>
    <t>Eramet est évalué comme ayant un haut niveau de transparence. ISS reconnaît que le Groupe a mis en place un cadre de gestion pour les risques matériels liés aux enjeux de développement durable.</t>
  </si>
  <si>
    <t>Eramet is assessed as having a high level of transparency. ISS recognizes that the Group has put in place a management framework for material risks related to sustainable development issues.</t>
  </si>
  <si>
    <t>B-</t>
  </si>
  <si>
    <t>C+</t>
  </si>
  <si>
    <t>CER056</t>
  </si>
  <si>
    <t>CDP Eau</t>
  </si>
  <si>
    <t>CDP Water</t>
  </si>
  <si>
    <t>Les scores du CDP sont en progression par rapport à 2023 ce qui montre l'amélioration continue des performance ESG du Groupe.</t>
  </si>
  <si>
    <t>CDP scores are increasing compared to 2023, demonstrating the Group's continuous improvement in ESG performance.</t>
  </si>
  <si>
    <t>C</t>
  </si>
  <si>
    <t>CER057</t>
  </si>
  <si>
    <t>CDP Changement climatique</t>
  </si>
  <si>
    <t>CDP Climate Change</t>
  </si>
  <si>
    <t>A-</t>
  </si>
  <si>
    <t>CER058</t>
  </si>
  <si>
    <t>CDP Biodiversité</t>
  </si>
  <si>
    <t>CDP Biodiversity</t>
  </si>
  <si>
    <t>page</t>
  </si>
  <si>
    <t>page_id</t>
  </si>
  <si>
    <t>report_link_VF</t>
  </si>
  <si>
    <t>report_link_VE</t>
  </si>
  <si>
    <t>Rapport_de_durabilité_page</t>
  </si>
  <si>
    <t>https://www.eramet.com/wp-content/uploads/2025/04/2025-04-03-Eramet-DEU-2024-FR.pdf#page=406</t>
  </si>
  <si>
    <t>https://www.eramet.com/wp-content/uploads/2025/04/2025-04-11-Eramet-URD-2024-EN.pdf#page=406</t>
  </si>
  <si>
    <t>https://www.eramet.com/wp-content/uploads/2025/04/2025-04-03-Eramet-DEU-2024-FR.pdf#page=408</t>
  </si>
  <si>
    <t>https://www.eramet.com/wp-content/uploads/2025/04/2025-04-11-Eramet-URD-2024-EN.pdf#page=408</t>
  </si>
  <si>
    <t>SLB</t>
  </si>
  <si>
    <t>Framework_SLB</t>
  </si>
  <si>
    <t>https://www.eramet.com/wp-content/uploads/2024/05/2024-05-17-Eramet-Sustainability-Linked-Financing-Framework.pdf</t>
  </si>
  <si>
    <t>https://www.eramet.com/wp-content/uploads/2025/04/2025-04-03-Eramet-DEU-2024-FR.pdf#page=419</t>
  </si>
  <si>
    <t>https://www.eramet.com/wp-content/uploads/2025/04/2025-04-11-Eramet-URD-2024-EN.pdf#page=419</t>
  </si>
  <si>
    <t>Water</t>
  </si>
  <si>
    <t>https://www.eramet.com/wp-content/uploads/2025/04/2025-04-03-Eramet-DEU-2024-FR.pdf#page=431</t>
  </si>
  <si>
    <t>https://www.eramet.com/wp-content/uploads/2025/04/2025-04-11-Eramet-URD-2024-EN.pdf#page=431</t>
  </si>
  <si>
    <t>https://www.eramet.com/wp-content/uploads/2025/04/2025-04-03-Eramet-DEU-2024-FR.pdf#page=447</t>
  </si>
  <si>
    <t>https://www.eramet.com/wp-content/uploads/2025/04/2025-04-11-Eramet-URD-2024-EN.pdf#page=447</t>
  </si>
  <si>
    <t>Now_for_Nature</t>
  </si>
  <si>
    <t>https://nowfornature.org/company/eramet/</t>
  </si>
  <si>
    <t>Fondation_Lekedi</t>
  </si>
  <si>
    <t>https://lekedi-biodiversite.org/</t>
  </si>
  <si>
    <t>Act_4_Nature</t>
  </si>
  <si>
    <t>https://www.eramet.com/fr/news/eramet-renouvelle-ses-engagements-biodiversite-avec-act4nature-international/#</t>
  </si>
  <si>
    <t>https://www.eramet.com/en/news/eramet-renews-its-biodiversity-commitments-with-act4nature-international/</t>
  </si>
  <si>
    <t>Economy</t>
  </si>
  <si>
    <t>https://www.eramet.com/wp-content/uploads/2025/04/2025-04-03-Eramet-DEU-2024-FR.pdf#page=466</t>
  </si>
  <si>
    <t>https://www.eramet.com/wp-content/uploads/2025/04/2025-04-11-Eramet-URD-2024-EN.pdf#page=466</t>
  </si>
  <si>
    <t>Headcount</t>
  </si>
  <si>
    <t>https://www.eramet.com/wp-content/uploads/2025/04/2025-04-03-Eramet-DEU-2024-FR.pdf#page=483</t>
  </si>
  <si>
    <t>https://www.eramet.com/wp-content/uploads/2025/04/2025-04-11-Eramet-URD-2024-EN.pdf#page=483</t>
  </si>
  <si>
    <t>https://www.eramet.com/wp-content/uploads/2025/04/2025-04-03-Eramet-DEU-2024-FR.pdf#page=486</t>
  </si>
  <si>
    <t>https://www.eramet.com/wp-content/uploads/2025/04/2025-04-11-Eramet-URD-2024-EN.pdf#page=486</t>
  </si>
  <si>
    <t>Performance et rémunération</t>
  </si>
  <si>
    <t>https://www.eramet.com/wp-content/uploads/2025/04/2025-04-03-Eramet-DEU-2024-FR.pdf#page=493</t>
  </si>
  <si>
    <t>https://www.eramet.com/wp-content/uploads/2025/04/2025-04-11-Eramet-URD-2024-EN.pdf#page=493</t>
  </si>
  <si>
    <t>Politiques &amp; guides anti-corruption</t>
  </si>
  <si>
    <t>https://www.eramet.com/fr/groupe-eramet/gouvernance/ethique-et-conformite/politique-guide-anti-corruption/</t>
  </si>
  <si>
    <t>https://www.eramet.com/en/eramet-group/governance/ethics-compliance/anti-corruption-policy-code-of-conduct/</t>
  </si>
  <si>
    <t>Éthique &amp; conformité chez Eramet</t>
  </si>
  <si>
    <t>https://www.eramet.com/fr/groupe-eramet/gouvernance/ethique-et-conformite/</t>
  </si>
  <si>
    <t>https://www.eramet.com/en/eramet-group/governance/ethics-compliance/</t>
  </si>
  <si>
    <t>Responsible_value_chain</t>
  </si>
  <si>
    <t>Suppliers</t>
  </si>
  <si>
    <t>https://www.eramet.com/fr/activites/fournisseurs/</t>
  </si>
  <si>
    <t>https://www.eramet.com/en/activities/suppliers/</t>
  </si>
  <si>
    <t>Charters and policies</t>
  </si>
  <si>
    <t>https://www.eramet.com/fr/groupe-eramet/gouvernance/charte-et-politiques/</t>
  </si>
  <si>
    <t>https://www.eramet.com/en/eramet-group/governance/charter-and-policies/</t>
  </si>
  <si>
    <t>Rapport_de_durabilité_page_achats</t>
  </si>
  <si>
    <t>https://www.eramet.com/wp-content/uploads/2025/04/2025-04-03-Eramet-DEU-2024-FR.pdf#page=536</t>
  </si>
  <si>
    <t>https://www.eramet.com/wp-content/uploads/2025/04/2025-04-11-Eramet-URD-2024-EN.pdf#page=536</t>
  </si>
  <si>
    <t>Rapport_de_durabilité_page_ventes</t>
  </si>
  <si>
    <t>https://www.eramet.com/wp-content/uploads/2025/04/2025-04-03-Eramet-DEU-2024-FR.pdf#page=529</t>
  </si>
  <si>
    <t>https://www.eramet.com/wp-content/uploads/2025/04/2025-04-11-Eramet-URD-2024-EN.pdf#page=529</t>
  </si>
  <si>
    <t>Labor_relation</t>
  </si>
  <si>
    <t>Eramet_global_care</t>
  </si>
  <si>
    <t>https://www.eramet.com/fr/news/eramet-conclut-un-premier-accord-mondial-pour-la-mise-en-place-dun-socle-commun-de-protection-sociale-leramet-global-care/</t>
  </si>
  <si>
    <t>https://www.eramet.com/en/news/eramet-signs-its-first-global-agreement-to-set-up-a-group-wide-social-protection-solution-eramet-global-care/</t>
  </si>
  <si>
    <t>https://www.eramet.com/wp-content/uploads/2025/04/2025-04-03-Eramet-DEU-2024-FR.pdf#page=487</t>
  </si>
  <si>
    <t>https://www.eramet.com/wp-content/uploads/2025/04/2025-04-11-Eramet-URD-2024-EN.pdf#page=487</t>
  </si>
  <si>
    <t>Health_and_security</t>
  </si>
  <si>
    <t>https://www.eramet.com/wp-content/uploads/2025/04/2025-04-03-Eramet-DEU-2024-FR.pdf#page=491</t>
  </si>
  <si>
    <t>https://www.eramet.com/wp-content/uploads/2025/04/2025-04-11-Eramet-URD-2024-EN.pdf#page=491</t>
  </si>
  <si>
    <t>https://www.eramet.com/wp-content/uploads/2025/04/2025-04-03-Eramet-DEU-2024-FR.pdf#page=538</t>
  </si>
  <si>
    <t>https://www.eramet.com/wp-content/uploads/2025/04/2025-04-11-Eramet-URD-2024-EN.pdf#page=538</t>
  </si>
  <si>
    <t>Alert_device</t>
  </si>
  <si>
    <t>EthicLine_url</t>
  </si>
  <si>
    <t>https://eramet.integrityline.fr/</t>
  </si>
  <si>
    <t>https://eramet.integrityline.fr/?lang=en</t>
  </si>
  <si>
    <t>https://www.eramet.com/wp-content/uploads/2025/04/2025-04-03-Eramet-DEU-2024-FR.pdf#page=350</t>
  </si>
  <si>
    <t>https://www.eramet.com/wp-content/uploads/2025/04/2025-04-11-Eramet-URD-2024-EN.pdf#page=350</t>
  </si>
  <si>
    <t>Certification</t>
  </si>
  <si>
    <t>https://www.eramet.com/wp-content/uploads/2025/04/2025-04-03-Eramet-DEU-2024-FR.pdf#page=32</t>
  </si>
  <si>
    <t>https://www.eramet.com/wp-content/uploads/2025/04/2025-04-11-Eramet-URD-2024-EN.pdf#page=32</t>
  </si>
  <si>
    <t>https://www.eramet.com/wp-content/uploads/2025/04/2025-04-03-Eramet-DEU-2024-FR.pdf#page=515</t>
  </si>
  <si>
    <t>https://www.eramet.com/wp-content/uploads/2025/04/2025-04-11-Eramet-URD-2024-EN.pdf#page=515</t>
  </si>
  <si>
    <t>https://www.eramet.com/fr/engagements/contribution-pays-2024/</t>
  </si>
  <si>
    <t>https://www.eramet.com/en/commitments/country-contribution-2024/</t>
  </si>
  <si>
    <t>Rapport_Beyond</t>
  </si>
  <si>
    <t>https://www.eramet.com/wp-content/uploads/2025/04/2025-04-Eramet-Beyond-Rapport-dactivite-2022-2024-FR.pdf</t>
  </si>
  <si>
    <t>https://www.eramet.com/wp-content/uploads/2025/04/2025-04-Eramet-Beyond-Activity-report-2022-2024-EN.pdf</t>
  </si>
  <si>
    <t>Eramet_Beyond</t>
  </si>
  <si>
    <t>https://www.eramet.com/fr/engagements/eramet-beyond-soutenir-la-diversification-economique-locale/</t>
  </si>
  <si>
    <t>https://www.eramet.com/en/commitments/eramet-beyond-supporting-local-economic-diversification/</t>
  </si>
  <si>
    <t>https://www.eramet.com/wp-content/uploads/2025/04/2025-04-03-Eramet-DEU-2024-FR.pdf#page=506</t>
  </si>
  <si>
    <t>https://www.eramet.com/wp-content/uploads/2025/04/2025-04-11-Eramet-URD-2024-EN.pdf#page=506</t>
  </si>
  <si>
    <t>Rapport Droits Humains</t>
  </si>
  <si>
    <t>https://www.eramet.com/wp-content/uploads/2024/04/2024-04-Eramet-rapport-Droits-Humains.pdf</t>
  </si>
  <si>
    <t>https://www.eramet.com/wp-content/uploads/2023/12/2023-12-Eramet-Human-Rights-report.pdf</t>
  </si>
  <si>
    <t>PERF041</t>
  </si>
  <si>
    <t>plantation_number</t>
  </si>
  <si>
    <t>PERF021</t>
  </si>
  <si>
    <t>affected_site_number</t>
  </si>
  <si>
    <t>affected_site_surface</t>
  </si>
  <si>
    <t>equipped_site</t>
  </si>
  <si>
    <t>Total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</si>
</sst>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17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2" tint="-0.89999084444715716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1" fillId="3" borderId="0" xfId="0" applyFont="1" applyFill="1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0" fontId="0" fillId="5" borderId="0" xfId="0" applyFill="1"/>
    <xf numFmtId="3" fontId="0" fillId="5" borderId="0" xfId="0" applyNumberFormat="1" applyFill="1"/>
    <xf numFmtId="0" fontId="5" fillId="0" borderId="0" xfId="0" applyFont="1"/>
    <xf numFmtId="4" fontId="5" fillId="0" borderId="0" xfId="0" applyNumberFormat="1" applyFont="1"/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165" fontId="0" fillId="0" borderId="7" xfId="0" applyNumberFormat="1" applyBorder="1"/>
    <xf numFmtId="165" fontId="0" fillId="0" borderId="8" xfId="0" applyNumberFormat="1" applyBorder="1"/>
    <xf numFmtId="0" fontId="0" fillId="0" borderId="8" xfId="0" applyBorder="1"/>
    <xf numFmtId="0" fontId="6" fillId="0" borderId="0" xfId="1"/>
    <xf numFmtId="0" fontId="7" fillId="0" borderId="0" xfId="0" applyFont="1"/>
    <xf numFmtId="3" fontId="7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3" fontId="8" fillId="0" borderId="0" xfId="0" applyNumberFormat="1" applyFont="1"/>
    <xf numFmtId="9" fontId="0" fillId="0" borderId="0" xfId="2" applyFont="1"/>
    <xf numFmtId="164" fontId="0" fillId="4" borderId="0" xfId="0" applyNumberFormat="1" applyFill="1"/>
    <xf numFmtId="0" fontId="0" fillId="2" borderId="0" xfId="0" applyFill="1" applyAlignment="1">
      <alignment wrapText="1"/>
    </xf>
    <xf numFmtId="0" fontId="0" fillId="8" borderId="0" xfId="0" applyFill="1"/>
    <xf numFmtId="2" fontId="0" fillId="0" borderId="0" xfId="0" applyNumberFormat="1"/>
    <xf numFmtId="1" fontId="0" fillId="0" borderId="0" xfId="0" applyNumberFormat="1"/>
    <xf numFmtId="0" fontId="7" fillId="9" borderId="0" xfId="0" applyFont="1" applyFill="1"/>
    <xf numFmtId="0" fontId="10" fillId="0" borderId="0" xfId="0" applyFont="1"/>
    <xf numFmtId="165" fontId="10" fillId="0" borderId="0" xfId="0" applyNumberFormat="1" applyFont="1"/>
    <xf numFmtId="14" fontId="10" fillId="0" borderId="0" xfId="0" applyNumberFormat="1" applyFont="1"/>
    <xf numFmtId="0" fontId="6" fillId="0" borderId="0" xfId="1" applyFill="1"/>
    <xf numFmtId="3" fontId="0" fillId="0" borderId="0" xfId="2" applyNumberFormat="1" applyFont="1" applyFill="1"/>
    <xf numFmtId="166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0" fontId="0" fillId="7" borderId="0" xfId="0" applyFill="1"/>
    <xf numFmtId="3" fontId="0" fillId="7" borderId="0" xfId="0" applyNumberFormat="1" applyFill="1"/>
    <xf numFmtId="0" fontId="4" fillId="7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vertical="top"/>
    </xf>
    <xf numFmtId="0" fontId="6" fillId="0" borderId="0" xfId="1" applyFill="1" applyAlignment="1"/>
    <xf numFmtId="49" fontId="0" fillId="0" borderId="0" xfId="0" applyNumberFormat="1"/>
    <xf numFmtId="0" fontId="1" fillId="2" borderId="0" xfId="0" applyFont="1" applyFill="1"/>
    <xf numFmtId="0" fontId="12" fillId="0" borderId="0" xfId="0" applyFont="1"/>
    <xf numFmtId="0" fontId="8" fillId="2" borderId="0" xfId="0" applyFont="1" applyFill="1"/>
    <xf numFmtId="0" fontId="0" fillId="0" borderId="0" xfId="2" applyNumberFormat="1" applyFont="1" applyFill="1"/>
    <xf numFmtId="0" fontId="0" fillId="10" borderId="0" xfId="0" applyFill="1"/>
    <xf numFmtId="0" fontId="14" fillId="10" borderId="0" xfId="0" applyFont="1" applyFill="1"/>
    <xf numFmtId="0" fontId="15" fillId="10" borderId="0" xfId="0" applyFont="1" applyFill="1"/>
    <xf numFmtId="0" fontId="0" fillId="11" borderId="0" xfId="0" applyFill="1"/>
    <xf numFmtId="0" fontId="13" fillId="10" borderId="0" xfId="0" applyFont="1" applyFill="1"/>
    <xf numFmtId="0" fontId="4" fillId="11" borderId="0" xfId="0" applyFont="1" applyFill="1"/>
    <xf numFmtId="0" fontId="4" fillId="11" borderId="9" xfId="0" applyFont="1" applyFill="1" applyBorder="1"/>
    <xf numFmtId="0" fontId="6" fillId="13" borderId="9" xfId="1" applyFill="1" applyBorder="1"/>
    <xf numFmtId="0" fontId="6" fillId="15" borderId="9" xfId="1" applyFill="1" applyBorder="1"/>
    <xf numFmtId="0" fontId="6" fillId="2" borderId="9" xfId="1" applyFill="1" applyBorder="1"/>
    <xf numFmtId="0" fontId="6" fillId="7" borderId="9" xfId="1" applyFill="1" applyBorder="1"/>
    <xf numFmtId="0" fontId="13" fillId="12" borderId="9" xfId="0" applyFont="1" applyFill="1" applyBorder="1" applyAlignment="1">
      <alignment horizontal="left" vertical="top"/>
    </xf>
    <xf numFmtId="0" fontId="13" fillId="14" borderId="9" xfId="0" applyFont="1" applyFill="1" applyBorder="1" applyAlignment="1">
      <alignment horizontal="left" vertical="top"/>
    </xf>
    <xf numFmtId="0" fontId="13" fillId="16" borderId="9" xfId="0" applyFont="1" applyFill="1" applyBorder="1" applyAlignment="1">
      <alignment horizontal="left" vertical="top"/>
    </xf>
    <xf numFmtId="0" fontId="13" fillId="6" borderId="10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0" fillId="0" borderId="0" xfId="0" applyFill="1"/>
    <xf numFmtId="0" fontId="16" fillId="0" borderId="0" xfId="0" applyFont="1" applyFill="1"/>
    <xf numFmtId="0" fontId="4" fillId="0" borderId="0" xfId="0" applyFont="1" applyFill="1"/>
    <xf numFmtId="3" fontId="0" fillId="0" borderId="0" xfId="0" applyNumberFormat="1" applyFill="1"/>
    <xf numFmtId="14" fontId="0" fillId="0" borderId="0" xfId="0" applyNumberFormat="1" applyFill="1"/>
    <xf numFmtId="9" fontId="0" fillId="0" borderId="0" xfId="2" applyFont="1" applyFill="1"/>
    <xf numFmtId="1" fontId="0" fillId="0" borderId="0" xfId="0" applyNumberFormat="1" applyFill="1"/>
    <xf numFmtId="0" fontId="0" fillId="11" borderId="12" xfId="0" applyFill="1" applyBorder="1"/>
    <xf numFmtId="2" fontId="0" fillId="0" borderId="0" xfId="0" applyNumberFormat="1" applyFill="1"/>
    <xf numFmtId="0" fontId="11" fillId="0" borderId="0" xfId="0" applyFont="1" applyFill="1"/>
  </cellXfs>
  <cellStyles count="3">
    <cellStyle name="Hyperlink" xfId="1" xr:uid="{00000000-000B-0000-0000-000008000000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1659BC2-4A07-423F-8F70-C99896B536DE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ramet.com/wp-content/uploads/2025/04/2025-04-03-Eramet-DEU-2024-FR.pdf" TargetMode="External"/><Relationship Id="rId18" Type="http://schemas.openxmlformats.org/officeDocument/2006/relationships/hyperlink" Target="https://www.eramet.com/wp-content/uploads/2025/04/2025-04-03-Eramet-DEU-2024-FR.pdf" TargetMode="External"/><Relationship Id="rId26" Type="http://schemas.openxmlformats.org/officeDocument/2006/relationships/hyperlink" Target="https://www.eramet.com/en/eramet-group/governance/ethics-compliance/" TargetMode="External"/><Relationship Id="rId39" Type="http://schemas.openxmlformats.org/officeDocument/2006/relationships/hyperlink" Target="https://www.eramet.com/wp-content/uploads/2025/04/2025-04-11-Eramet-URD-2024-EN.pdf" TargetMode="External"/><Relationship Id="rId21" Type="http://schemas.openxmlformats.org/officeDocument/2006/relationships/hyperlink" Target="https://www.eramet.com/wp-content/uploads/2025/04/2025-04-03-Eramet-DEU-2024-FR.pdf" TargetMode="External"/><Relationship Id="rId34" Type="http://schemas.openxmlformats.org/officeDocument/2006/relationships/hyperlink" Target="https://www.eramet.com/wp-content/uploads/2025/04/2025-04-11-Eramet-URD-2024-EN.pdf" TargetMode="External"/><Relationship Id="rId42" Type="http://schemas.openxmlformats.org/officeDocument/2006/relationships/hyperlink" Target="https://www.eramet.com/wp-content/uploads/2025/04/2025-04-11-Eramet-URD-2024-EN.pdf" TargetMode="External"/><Relationship Id="rId47" Type="http://schemas.openxmlformats.org/officeDocument/2006/relationships/hyperlink" Target="https://www.eramet.com/wp-content/uploads/2025/04/2025-04-03-Eramet-DEU-2024-FR.pdf" TargetMode="External"/><Relationship Id="rId50" Type="http://schemas.openxmlformats.org/officeDocument/2006/relationships/hyperlink" Target="https://www.eramet.com/wp-content/uploads/2025/04/2025-04-03-Eramet-DEU-2024-FR.pdf" TargetMode="External"/><Relationship Id="rId55" Type="http://schemas.openxmlformats.org/officeDocument/2006/relationships/hyperlink" Target="https://www.eramet.com/fr/engagements/contribution-pays-2024/" TargetMode="External"/><Relationship Id="rId63" Type="http://schemas.openxmlformats.org/officeDocument/2006/relationships/hyperlink" Target="https://www.eramet.com/wp-content/uploads/2024/04/2024-04-Eramet-rapport-Droits-Humains.pdf" TargetMode="External"/><Relationship Id="rId7" Type="http://schemas.openxmlformats.org/officeDocument/2006/relationships/hyperlink" Target="https://www.eramet.com/fr/groupe-eramet/gouvernance/charte-et-politiques/" TargetMode="External"/><Relationship Id="rId2" Type="http://schemas.openxmlformats.org/officeDocument/2006/relationships/hyperlink" Target="https://lekedi-biodiversite.org/" TargetMode="External"/><Relationship Id="rId16" Type="http://schemas.openxmlformats.org/officeDocument/2006/relationships/hyperlink" Target="https://www.eramet.com/wp-content/uploads/2025/04/2025-04-03-Eramet-DEU-2024-FR.pdf" TargetMode="External"/><Relationship Id="rId20" Type="http://schemas.openxmlformats.org/officeDocument/2006/relationships/hyperlink" Target="https://www.eramet.com/wp-content/uploads/2025/04/2025-04-03-Eramet-DEU-2024-FR.pdf" TargetMode="External"/><Relationship Id="rId29" Type="http://schemas.openxmlformats.org/officeDocument/2006/relationships/hyperlink" Target="https://www.eramet.com/en/news/eramet-signs-its-first-global-agreement-to-set-up-a-group-wide-social-protection-solution-eramet-global-care/" TargetMode="External"/><Relationship Id="rId41" Type="http://schemas.openxmlformats.org/officeDocument/2006/relationships/hyperlink" Target="https://www.eramet.com/wp-content/uploads/2025/04/2025-04-11-Eramet-URD-2024-EN.pdf" TargetMode="External"/><Relationship Id="rId54" Type="http://schemas.openxmlformats.org/officeDocument/2006/relationships/hyperlink" Target="https://www.eramet.com/wp-content/uploads/2025/04/2025-04-11-Eramet-URD-2024-EN.pdf" TargetMode="External"/><Relationship Id="rId62" Type="http://schemas.openxmlformats.org/officeDocument/2006/relationships/hyperlink" Target="https://www.eramet.com/wp-content/uploads/2025/04/2025-04-11-Eramet-URD-2024-EN.pdf" TargetMode="External"/><Relationship Id="rId1" Type="http://schemas.openxmlformats.org/officeDocument/2006/relationships/hyperlink" Target="https://nowfornature.org/company/eramet/" TargetMode="External"/><Relationship Id="rId6" Type="http://schemas.openxmlformats.org/officeDocument/2006/relationships/hyperlink" Target="https://www.eramet.com/fr/activites/fournisseurs/" TargetMode="External"/><Relationship Id="rId11" Type="http://schemas.openxmlformats.org/officeDocument/2006/relationships/hyperlink" Target="https://www.eramet.com/wp-content/uploads/2025/04/2025-04-03-Eramet-DEU-2024-FR.pdf" TargetMode="External"/><Relationship Id="rId24" Type="http://schemas.openxmlformats.org/officeDocument/2006/relationships/hyperlink" Target="https://www.eramet.com/en/news/eramet-renews-its-biodiversity-commitments-with-act4nature-international/" TargetMode="External"/><Relationship Id="rId32" Type="http://schemas.openxmlformats.org/officeDocument/2006/relationships/hyperlink" Target="https://www.eramet.com/wp-content/uploads/2025/04/2025-04-03-Eramet-DEU-2024-FR.pdf" TargetMode="External"/><Relationship Id="rId37" Type="http://schemas.openxmlformats.org/officeDocument/2006/relationships/hyperlink" Target="https://www.eramet.com/wp-content/uploads/2025/04/2025-04-11-Eramet-URD-2024-EN.pdf" TargetMode="External"/><Relationship Id="rId40" Type="http://schemas.openxmlformats.org/officeDocument/2006/relationships/hyperlink" Target="https://www.eramet.com/wp-content/uploads/2025/04/2025-04-11-Eramet-URD-2024-EN.pdf" TargetMode="External"/><Relationship Id="rId45" Type="http://schemas.openxmlformats.org/officeDocument/2006/relationships/hyperlink" Target="https://www.eramet.com/wp-content/uploads/2025/04/2025-04-11-Eramet-URD-2024-EN.pdf" TargetMode="External"/><Relationship Id="rId53" Type="http://schemas.openxmlformats.org/officeDocument/2006/relationships/hyperlink" Target="https://www.eramet.com/wp-content/uploads/2025/04/2025-04-11-Eramet-URD-2024-EN.pdf" TargetMode="External"/><Relationship Id="rId58" Type="http://schemas.openxmlformats.org/officeDocument/2006/relationships/hyperlink" Target="https://www.eramet.com/fr/engagements/eramet-beyond-soutenir-la-diversification-economique-locale/" TargetMode="External"/><Relationship Id="rId5" Type="http://schemas.openxmlformats.org/officeDocument/2006/relationships/hyperlink" Target="https://www.eramet.com/fr/groupe-eramet/gouvernance/ethique-et-conformite/" TargetMode="External"/><Relationship Id="rId15" Type="http://schemas.openxmlformats.org/officeDocument/2006/relationships/hyperlink" Target="https://www.eramet.com/wp-content/uploads/2025/04/2025-04-03-Eramet-DEU-2024-FR.pdf" TargetMode="External"/><Relationship Id="rId23" Type="http://schemas.openxmlformats.org/officeDocument/2006/relationships/hyperlink" Target="https://lekedi-biodiversite.org/" TargetMode="External"/><Relationship Id="rId28" Type="http://schemas.openxmlformats.org/officeDocument/2006/relationships/hyperlink" Target="https://www.eramet.com/en/eramet-group/governance/charter-and-policies/" TargetMode="External"/><Relationship Id="rId36" Type="http://schemas.openxmlformats.org/officeDocument/2006/relationships/hyperlink" Target="https://www.eramet.com/wp-content/uploads/2025/04/2025-04-11-Eramet-URD-2024-EN.pdf" TargetMode="External"/><Relationship Id="rId49" Type="http://schemas.openxmlformats.org/officeDocument/2006/relationships/hyperlink" Target="https://www.eramet.com/wp-content/uploads/2024/05/2024-05-17-Eramet-Sustainability-Linked-Financing-Framework.pdf" TargetMode="External"/><Relationship Id="rId57" Type="http://schemas.openxmlformats.org/officeDocument/2006/relationships/hyperlink" Target="https://www.eramet.com/en/commitments/eramet-beyond-supporting-local-economic-diversification/" TargetMode="External"/><Relationship Id="rId61" Type="http://schemas.openxmlformats.org/officeDocument/2006/relationships/hyperlink" Target="https://www.eramet.com/wp-content/uploads/2025/04/2025-04-03-Eramet-DEU-2024-FR.pdf" TargetMode="External"/><Relationship Id="rId10" Type="http://schemas.openxmlformats.org/officeDocument/2006/relationships/hyperlink" Target="https://www.eramet.com/wp-content/uploads/2025/04/2025-04-03-Eramet-DEU-2024-FR.pdf" TargetMode="External"/><Relationship Id="rId19" Type="http://schemas.openxmlformats.org/officeDocument/2006/relationships/hyperlink" Target="https://www.eramet.com/wp-content/uploads/2025/04/2025-04-03-Eramet-DEU-2024-FR.pdf" TargetMode="External"/><Relationship Id="rId31" Type="http://schemas.openxmlformats.org/officeDocument/2006/relationships/hyperlink" Target="https://eramet.integrityline.fr/?lang=en" TargetMode="External"/><Relationship Id="rId44" Type="http://schemas.openxmlformats.org/officeDocument/2006/relationships/hyperlink" Target="https://www.eramet.com/wp-content/uploads/2025/04/2025-04-11-Eramet-URD-2024-EN.pdf" TargetMode="External"/><Relationship Id="rId52" Type="http://schemas.openxmlformats.org/officeDocument/2006/relationships/hyperlink" Target="https://www.eramet.com/wp-content/uploads/2025/04/2025-04-11-Eramet-URD-2024-EN.pdf" TargetMode="External"/><Relationship Id="rId60" Type="http://schemas.openxmlformats.org/officeDocument/2006/relationships/hyperlink" Target="https://www.eramet.com/wp-content/uploads/2025/04/2025-04-Eramet-Beyond-Activity-report-2022-2024-EN.pdf" TargetMode="External"/><Relationship Id="rId4" Type="http://schemas.openxmlformats.org/officeDocument/2006/relationships/hyperlink" Target="https://www.eramet.com/fr/groupe-eramet/gouvernance/ethique-et-conformite/politique-guide-anti-corruption/" TargetMode="External"/><Relationship Id="rId9" Type="http://schemas.openxmlformats.org/officeDocument/2006/relationships/hyperlink" Target="https://www.eramet.com/wp-content/uploads/2025/04/2025-04-03-Eramet-DEU-2024-FR.pdf" TargetMode="External"/><Relationship Id="rId14" Type="http://schemas.openxmlformats.org/officeDocument/2006/relationships/hyperlink" Target="https://www.eramet.com/wp-content/uploads/2025/04/2025-04-03-Eramet-DEU-2024-FR.pdf" TargetMode="External"/><Relationship Id="rId22" Type="http://schemas.openxmlformats.org/officeDocument/2006/relationships/hyperlink" Target="https://nowfornature.org/company/eramet/" TargetMode="External"/><Relationship Id="rId27" Type="http://schemas.openxmlformats.org/officeDocument/2006/relationships/hyperlink" Target="https://www.eramet.com/en/activities/suppliers/" TargetMode="External"/><Relationship Id="rId30" Type="http://schemas.openxmlformats.org/officeDocument/2006/relationships/hyperlink" Target="https://eramet.integrityline.fr/" TargetMode="External"/><Relationship Id="rId35" Type="http://schemas.openxmlformats.org/officeDocument/2006/relationships/hyperlink" Target="https://www.eramet.com/wp-content/uploads/2025/04/2025-04-11-Eramet-URD-2024-EN.pdf" TargetMode="External"/><Relationship Id="rId43" Type="http://schemas.openxmlformats.org/officeDocument/2006/relationships/hyperlink" Target="https://www.eramet.com/wp-content/uploads/2025/04/2025-04-11-Eramet-URD-2024-EN.pdf" TargetMode="External"/><Relationship Id="rId48" Type="http://schemas.openxmlformats.org/officeDocument/2006/relationships/hyperlink" Target="https://www.eramet.com/wp-content/uploads/2024/05/2024-05-17-Eramet-Sustainability-Linked-Financing-Framework.pdf" TargetMode="External"/><Relationship Id="rId56" Type="http://schemas.openxmlformats.org/officeDocument/2006/relationships/hyperlink" Target="https://www.eramet.com/en/commitments/country-contribution-2024/" TargetMode="External"/><Relationship Id="rId64" Type="http://schemas.openxmlformats.org/officeDocument/2006/relationships/hyperlink" Target="https://www.eramet.com/wp-content/uploads/2023/12/2023-12-Eramet-Human-Rights-report.pdf" TargetMode="External"/><Relationship Id="rId8" Type="http://schemas.openxmlformats.org/officeDocument/2006/relationships/hyperlink" Target="https://www.eramet.com/fr/news/eramet-conclut-un-premier-accord-mondial-pour-la-mise-en-place-dun-socle-commun-de-protection-sociale-leramet-global-care/" TargetMode="External"/><Relationship Id="rId51" Type="http://schemas.openxmlformats.org/officeDocument/2006/relationships/hyperlink" Target="https://www.eramet.com/wp-content/uploads/2025/04/2025-04-11-Eramet-URD-2024-EN.pdf" TargetMode="External"/><Relationship Id="rId3" Type="http://schemas.openxmlformats.org/officeDocument/2006/relationships/hyperlink" Target="https://www.eramet.com/fr/news/eramet-renouvelle-ses-engagements-biodiversite-avec-act4nature-international/" TargetMode="External"/><Relationship Id="rId12" Type="http://schemas.openxmlformats.org/officeDocument/2006/relationships/hyperlink" Target="https://www.eramet.com/wp-content/uploads/2025/04/2025-04-03-Eramet-DEU-2024-FR.pdf" TargetMode="External"/><Relationship Id="rId17" Type="http://schemas.openxmlformats.org/officeDocument/2006/relationships/hyperlink" Target="https://www.eramet.com/wp-content/uploads/2025/04/2025-04-03-Eramet-DEU-2024-FR.pdf" TargetMode="External"/><Relationship Id="rId25" Type="http://schemas.openxmlformats.org/officeDocument/2006/relationships/hyperlink" Target="https://www.eramet.com/en/eramet-group/governance/ethics-compliance/anti-corruption-policy-code-of-conduct/" TargetMode="External"/><Relationship Id="rId33" Type="http://schemas.openxmlformats.org/officeDocument/2006/relationships/hyperlink" Target="https://www.eramet.com/wp-content/uploads/2025/04/2025-04-11-Eramet-URD-2024-EN.pdf" TargetMode="External"/><Relationship Id="rId38" Type="http://schemas.openxmlformats.org/officeDocument/2006/relationships/hyperlink" Target="https://www.eramet.com/wp-content/uploads/2025/04/2025-04-11-Eramet-URD-2024-EN.pdf" TargetMode="External"/><Relationship Id="rId46" Type="http://schemas.openxmlformats.org/officeDocument/2006/relationships/hyperlink" Target="https://www.eramet.com/wp-content/uploads/2025/04/2025-04-03-Eramet-DEU-2024-FR.pdf" TargetMode="External"/><Relationship Id="rId59" Type="http://schemas.openxmlformats.org/officeDocument/2006/relationships/hyperlink" Target="https://www.eramet.com/wp-content/uploads/2025/04/2025-04-Eramet-Beyond-Rapport-dactivite-2022-2024-FR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264-EFD9-4D31-9779-29B2BF4C1AD9}">
  <sheetPr>
    <tabColor theme="1"/>
  </sheetPr>
  <dimension ref="A1:D32"/>
  <sheetViews>
    <sheetView tabSelected="1" topLeftCell="A9" zoomScaleNormal="100" workbookViewId="0">
      <selection activeCell="E28" sqref="E28"/>
    </sheetView>
  </sheetViews>
  <sheetFormatPr defaultColWidth="8.7265625" defaultRowHeight="14.5" x14ac:dyDescent="0.35"/>
  <cols>
    <col min="1" max="1" width="8.7265625" style="63"/>
    <col min="2" max="2" width="4.26953125" style="63" customWidth="1"/>
    <col min="3" max="3" width="15.1796875" style="63" customWidth="1"/>
    <col min="4" max="4" width="28.54296875" style="63" bestFit="1" customWidth="1"/>
    <col min="5" max="5" width="17.54296875" style="63" customWidth="1"/>
    <col min="6" max="16384" width="8.7265625" style="63"/>
  </cols>
  <sheetData>
    <row r="1" spans="1:4" s="60" customFormat="1" ht="18.5" x14ac:dyDescent="0.45">
      <c r="C1" s="61" t="s">
        <v>0</v>
      </c>
    </row>
    <row r="2" spans="1:4" s="60" customFormat="1" ht="16" x14ac:dyDescent="0.4">
      <c r="C2" s="62" t="s">
        <v>1</v>
      </c>
    </row>
    <row r="4" spans="1:4" s="48" customFormat="1" x14ac:dyDescent="0.35">
      <c r="A4" s="63"/>
      <c r="B4" s="64" t="s">
        <v>2</v>
      </c>
      <c r="C4" s="50" t="s">
        <v>3</v>
      </c>
    </row>
    <row r="6" spans="1:4" x14ac:dyDescent="0.35">
      <c r="C6" s="63" t="s">
        <v>4</v>
      </c>
    </row>
    <row r="7" spans="1:4" x14ac:dyDescent="0.35">
      <c r="C7" s="63" t="s">
        <v>5</v>
      </c>
    </row>
    <row r="9" spans="1:4" s="48" customFormat="1" x14ac:dyDescent="0.35">
      <c r="A9" s="63"/>
      <c r="B9" s="64" t="s">
        <v>6</v>
      </c>
      <c r="C9" s="50" t="s">
        <v>7</v>
      </c>
    </row>
    <row r="11" spans="1:4" s="65" customFormat="1" x14ac:dyDescent="0.35">
      <c r="C11" s="66" t="s">
        <v>8</v>
      </c>
      <c r="D11" s="66" t="s">
        <v>9</v>
      </c>
    </row>
    <row r="12" spans="1:4" x14ac:dyDescent="0.35">
      <c r="C12" s="71" t="s">
        <v>10</v>
      </c>
      <c r="D12" s="67" t="s">
        <v>11</v>
      </c>
    </row>
    <row r="13" spans="1:4" x14ac:dyDescent="0.35">
      <c r="C13" s="71"/>
      <c r="D13" s="67" t="s">
        <v>12</v>
      </c>
    </row>
    <row r="14" spans="1:4" x14ac:dyDescent="0.35">
      <c r="C14" s="71"/>
      <c r="D14" s="67" t="s">
        <v>13</v>
      </c>
    </row>
    <row r="15" spans="1:4" x14ac:dyDescent="0.35">
      <c r="C15" s="71"/>
      <c r="D15" s="67" t="s">
        <v>14</v>
      </c>
    </row>
    <row r="16" spans="1:4" x14ac:dyDescent="0.35">
      <c r="C16" s="71"/>
      <c r="D16" s="67" t="s">
        <v>15</v>
      </c>
    </row>
    <row r="17" spans="3:4" x14ac:dyDescent="0.35">
      <c r="C17" s="71"/>
      <c r="D17" s="67" t="s">
        <v>16</v>
      </c>
    </row>
    <row r="18" spans="3:4" x14ac:dyDescent="0.35">
      <c r="C18" s="71"/>
      <c r="D18" s="67" t="s">
        <v>17</v>
      </c>
    </row>
    <row r="19" spans="3:4" x14ac:dyDescent="0.35">
      <c r="C19" s="72" t="s">
        <v>18</v>
      </c>
      <c r="D19" s="68" t="s">
        <v>19</v>
      </c>
    </row>
    <row r="20" spans="3:4" x14ac:dyDescent="0.35">
      <c r="C20" s="72"/>
      <c r="D20" s="68" t="s">
        <v>20</v>
      </c>
    </row>
    <row r="21" spans="3:4" x14ac:dyDescent="0.35">
      <c r="C21" s="72"/>
      <c r="D21" s="68" t="s">
        <v>21</v>
      </c>
    </row>
    <row r="22" spans="3:4" x14ac:dyDescent="0.35">
      <c r="C22" s="72"/>
      <c r="D22" s="68" t="s">
        <v>22</v>
      </c>
    </row>
    <row r="23" spans="3:4" x14ac:dyDescent="0.35">
      <c r="C23" s="72"/>
      <c r="D23" s="68" t="s">
        <v>23</v>
      </c>
    </row>
    <row r="24" spans="3:4" x14ac:dyDescent="0.35">
      <c r="C24" s="72"/>
      <c r="D24" s="68" t="s">
        <v>24</v>
      </c>
    </row>
    <row r="25" spans="3:4" x14ac:dyDescent="0.35">
      <c r="C25" s="72"/>
      <c r="D25" s="68" t="s">
        <v>25</v>
      </c>
    </row>
    <row r="26" spans="3:4" x14ac:dyDescent="0.35">
      <c r="C26" s="73" t="s">
        <v>26</v>
      </c>
      <c r="D26" s="69" t="s">
        <v>27</v>
      </c>
    </row>
    <row r="27" spans="3:4" x14ac:dyDescent="0.35">
      <c r="C27" s="73"/>
      <c r="D27" s="69" t="s">
        <v>28</v>
      </c>
    </row>
    <row r="28" spans="3:4" x14ac:dyDescent="0.35">
      <c r="C28" s="73"/>
      <c r="D28" s="69" t="s">
        <v>29</v>
      </c>
    </row>
    <row r="29" spans="3:4" x14ac:dyDescent="0.35">
      <c r="C29" s="74" t="s">
        <v>30</v>
      </c>
      <c r="D29" s="70" t="s">
        <v>31</v>
      </c>
    </row>
    <row r="30" spans="3:4" x14ac:dyDescent="0.35">
      <c r="C30" s="75"/>
      <c r="D30" s="70" t="s">
        <v>32</v>
      </c>
    </row>
    <row r="32" spans="3:4" ht="15" thickBot="1" x14ac:dyDescent="0.4">
      <c r="C32" s="83" t="s">
        <v>1300</v>
      </c>
      <c r="D32" s="83">
        <f>Energy!B36+Climate!B83+SLB!B31+Pollution!B86+Water!B54+Biodiversity!B38+Economy!B76+Headcount!B78+'Health and Security'!B113+Diversity!B75+Performance!B40+'Labor relations'!B9+'Affected communities'!B30+'Territorial economic developmen'!B17+'Alert device'!B32+Ethics!B27+'Responsible value chain'!B17+Certification!B29</f>
        <v>835</v>
      </c>
    </row>
  </sheetData>
  <mergeCells count="4">
    <mergeCell ref="C12:C18"/>
    <mergeCell ref="C19:C25"/>
    <mergeCell ref="C26:C28"/>
    <mergeCell ref="C29:C30"/>
  </mergeCells>
  <hyperlinks>
    <hyperlink ref="D12" location="Energy!A1" display="Energy" xr:uid="{698DDC4C-67E3-44A6-B2AE-0E3B921C0394}"/>
    <hyperlink ref="D13" location="Climate!A1" display="Climate" xr:uid="{4144CB02-9439-4811-8F09-A2F2F2D3CC94}"/>
    <hyperlink ref="D14" location="SLB!A1" display="Sustainability Linked Bond (SLB)" xr:uid="{204204FF-C387-40C8-A05D-99293CD0EE00}"/>
    <hyperlink ref="D15" location="Pollution!A1" display="Pollution" xr:uid="{3608656E-95C0-4D14-B807-B0178AB1ADB4}"/>
    <hyperlink ref="D16" location="Water!A1" display="Water resources" xr:uid="{4F5DE578-AB24-43FC-ACD1-E688526216B5}"/>
    <hyperlink ref="D17" location="Biodiversity!A1" display="Biodiversity" xr:uid="{29CE92A4-9761-480F-82D8-1C7C9C133C5F}"/>
    <hyperlink ref="D18" location="Economy!A1" display="Circular Economy" xr:uid="{9143C11A-2E18-4BB3-BB52-D66FC92E21A0}"/>
    <hyperlink ref="D19" location="Headcount!A1" display="Own workforce" xr:uid="{1A9FFEF3-0BF4-412E-B8A4-7406C6A7EE3F}"/>
    <hyperlink ref="D20" location="'Health and Security'!A1" display="Heath and Safety" xr:uid="{E58655C9-0E27-42BA-8E62-68A946F9CA80}"/>
    <hyperlink ref="D21" location="Diversity!A1" display="Diversity" xr:uid="{6F530D1E-D0C2-4691-9064-B8FFC9177BB1}"/>
    <hyperlink ref="D22" location="Performance!A1" display="Performance and remuneration" xr:uid="{75EC0BE0-B776-4EBB-A282-ECCD4DC05275}"/>
    <hyperlink ref="D23" location="'Labor relations'!A1" display="Social dialogue" xr:uid="{31B9B69D-C6ED-429A-9BD3-6925BBF97B00}"/>
    <hyperlink ref="D24" location="'Affected communities'!A1" display="Affected communities" xr:uid="{A814EDEC-36AC-4970-B697-919C9A0703D9}"/>
    <hyperlink ref="D25" location="'Territorial economic developmen'!A1" display="Territorial economic development" xr:uid="{12392DB9-C7C0-440F-98B7-2719CB2F6BDA}"/>
    <hyperlink ref="D26" location="'Alert device'!A1" display="Alert device" xr:uid="{5E379675-7D8C-483D-A286-C5D9500BCF03}"/>
    <hyperlink ref="D27" location="Ethics!A1" display="Ethics" xr:uid="{83F5286A-C18F-484E-AEE6-14A4FF657B78}"/>
    <hyperlink ref="D28" location="'Responsible value chain'!A1" display="Responsibility in the value chain " xr:uid="{6392565E-449A-47A2-BC27-C64EEF7CCEB2}"/>
    <hyperlink ref="D29" location="Certification!A1" display="Certifications" xr:uid="{F3003207-90E9-4039-9074-4BCAAF93BAF3}"/>
    <hyperlink ref="D30" location="Report_link!A1" display="Additionnal resources" xr:uid="{14D5855E-D065-4BE2-B3B4-F2C0C3AA80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BDAB-B0C9-4EE0-8E6E-7A1498619696}">
  <sheetPr>
    <tabColor theme="7"/>
  </sheetPr>
  <dimension ref="A1:M84"/>
  <sheetViews>
    <sheetView topLeftCell="A39" zoomScale="70" zoomScaleNormal="70" workbookViewId="0">
      <selection activeCell="A78" sqref="A78"/>
    </sheetView>
  </sheetViews>
  <sheetFormatPr defaultColWidth="8.7265625" defaultRowHeight="15" customHeight="1" x14ac:dyDescent="0.35"/>
  <cols>
    <col min="1" max="1" width="10.81640625" customWidth="1"/>
    <col min="2" max="2" width="33.7265625" bestFit="1" customWidth="1"/>
    <col min="3" max="3" width="13.7265625" bestFit="1" customWidth="1"/>
    <col min="4" max="4" width="36" bestFit="1" customWidth="1"/>
    <col min="5" max="5" width="41.1796875" bestFit="1" customWidth="1"/>
    <col min="6" max="6" width="6.7265625" customWidth="1"/>
    <col min="7" max="7" width="18.7265625" bestFit="1" customWidth="1"/>
    <col min="8" max="8" width="30.81640625" bestFit="1" customWidth="1"/>
    <col min="9" max="9" width="8.7265625" bestFit="1" customWidth="1"/>
    <col min="10" max="10" width="7.81640625" bestFit="1" customWidth="1"/>
    <col min="11" max="11" width="15.54296875" customWidth="1"/>
    <col min="13" max="13" width="21.7265625" bestFit="1" customWidth="1"/>
  </cols>
  <sheetData>
    <row r="1" spans="1:13" ht="14.5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40</v>
      </c>
      <c r="G1" t="s">
        <v>36</v>
      </c>
      <c r="H1" t="s">
        <v>37</v>
      </c>
      <c r="I1" s="3" t="s">
        <v>41</v>
      </c>
      <c r="J1" t="s">
        <v>42</v>
      </c>
      <c r="K1" t="s">
        <v>43</v>
      </c>
      <c r="L1" t="s">
        <v>493</v>
      </c>
      <c r="M1" t="s">
        <v>564</v>
      </c>
    </row>
    <row r="2" spans="1:13" ht="14.5" x14ac:dyDescent="0.35">
      <c r="A2" s="1" t="s">
        <v>565</v>
      </c>
      <c r="B2" s="1" t="s">
        <v>566</v>
      </c>
      <c r="C2" s="1" t="s">
        <v>567</v>
      </c>
      <c r="D2" t="s">
        <v>568</v>
      </c>
      <c r="E2" t="s">
        <v>569</v>
      </c>
      <c r="F2">
        <v>2023</v>
      </c>
      <c r="I2">
        <v>9167</v>
      </c>
      <c r="J2" t="s">
        <v>414</v>
      </c>
      <c r="K2" s="7">
        <v>45743</v>
      </c>
      <c r="L2" t="str">
        <f t="shared" ref="L2:L33" si="0">RIGHT(C2,3)</f>
        <v>011</v>
      </c>
      <c r="M2">
        <v>0</v>
      </c>
    </row>
    <row r="3" spans="1:13" ht="14.5" x14ac:dyDescent="0.35">
      <c r="A3" s="1" t="s">
        <v>565</v>
      </c>
      <c r="B3" s="1" t="s">
        <v>566</v>
      </c>
      <c r="C3" s="1" t="s">
        <v>570</v>
      </c>
      <c r="D3" t="s">
        <v>568</v>
      </c>
      <c r="E3" t="s">
        <v>569</v>
      </c>
      <c r="F3">
        <v>2024</v>
      </c>
      <c r="I3">
        <v>8828</v>
      </c>
      <c r="J3" t="s">
        <v>414</v>
      </c>
      <c r="K3" s="7">
        <v>45743</v>
      </c>
      <c r="L3" t="str">
        <f t="shared" si="0"/>
        <v>012</v>
      </c>
      <c r="M3">
        <v>0</v>
      </c>
    </row>
    <row r="4" spans="1:13" ht="14.5" x14ac:dyDescent="0.35">
      <c r="A4" s="1" t="s">
        <v>571</v>
      </c>
      <c r="B4" s="1" t="s">
        <v>572</v>
      </c>
      <c r="C4" s="1" t="s">
        <v>573</v>
      </c>
      <c r="D4" t="s">
        <v>574</v>
      </c>
      <c r="E4" t="s">
        <v>575</v>
      </c>
      <c r="F4">
        <v>2023</v>
      </c>
      <c r="I4" t="s">
        <v>186</v>
      </c>
      <c r="J4" t="s">
        <v>414</v>
      </c>
      <c r="K4" s="7">
        <v>45743</v>
      </c>
      <c r="L4" t="str">
        <f t="shared" si="0"/>
        <v>021</v>
      </c>
      <c r="M4">
        <v>0</v>
      </c>
    </row>
    <row r="5" spans="1:13" ht="14.5" x14ac:dyDescent="0.35">
      <c r="A5" s="1" t="s">
        <v>571</v>
      </c>
      <c r="B5" s="1" t="s">
        <v>572</v>
      </c>
      <c r="C5" s="1" t="s">
        <v>573</v>
      </c>
      <c r="D5" t="s">
        <v>574</v>
      </c>
      <c r="E5" t="s">
        <v>575</v>
      </c>
      <c r="F5">
        <v>2024</v>
      </c>
      <c r="I5">
        <v>8323</v>
      </c>
      <c r="J5" t="s">
        <v>414</v>
      </c>
      <c r="K5" s="7">
        <v>45743</v>
      </c>
      <c r="L5" t="str">
        <f t="shared" si="0"/>
        <v>021</v>
      </c>
      <c r="M5">
        <v>0</v>
      </c>
    </row>
    <row r="6" spans="1:13" ht="14.5" x14ac:dyDescent="0.35">
      <c r="A6" s="1" t="s">
        <v>571</v>
      </c>
      <c r="B6" s="1" t="s">
        <v>572</v>
      </c>
      <c r="C6" s="1" t="s">
        <v>576</v>
      </c>
      <c r="D6" t="s">
        <v>577</v>
      </c>
      <c r="E6" t="s">
        <v>578</v>
      </c>
      <c r="F6">
        <v>2023</v>
      </c>
      <c r="I6" t="s">
        <v>186</v>
      </c>
      <c r="J6" t="s">
        <v>414</v>
      </c>
      <c r="K6" s="7">
        <v>45743</v>
      </c>
      <c r="L6" t="str">
        <f t="shared" si="0"/>
        <v>022</v>
      </c>
      <c r="M6">
        <v>0</v>
      </c>
    </row>
    <row r="7" spans="1:13" ht="14.5" x14ac:dyDescent="0.35">
      <c r="A7" s="1" t="s">
        <v>571</v>
      </c>
      <c r="B7" s="1" t="s">
        <v>572</v>
      </c>
      <c r="C7" s="1" t="s">
        <v>576</v>
      </c>
      <c r="D7" t="s">
        <v>577</v>
      </c>
      <c r="E7" t="s">
        <v>578</v>
      </c>
      <c r="F7">
        <v>2024</v>
      </c>
      <c r="I7">
        <v>505</v>
      </c>
      <c r="J7" t="s">
        <v>414</v>
      </c>
      <c r="K7" s="7">
        <v>45743</v>
      </c>
      <c r="L7" t="str">
        <f t="shared" si="0"/>
        <v>022</v>
      </c>
      <c r="M7">
        <v>0</v>
      </c>
    </row>
    <row r="8" spans="1:13" ht="14.5" x14ac:dyDescent="0.35">
      <c r="A8" s="1" t="s">
        <v>579</v>
      </c>
      <c r="B8" s="1" t="s">
        <v>580</v>
      </c>
      <c r="C8" s="1" t="s">
        <v>581</v>
      </c>
      <c r="D8" t="s">
        <v>582</v>
      </c>
      <c r="E8" t="s">
        <v>583</v>
      </c>
      <c r="F8">
        <v>2023</v>
      </c>
      <c r="I8" t="s">
        <v>186</v>
      </c>
      <c r="J8" t="s">
        <v>414</v>
      </c>
      <c r="K8" s="7">
        <v>45743</v>
      </c>
      <c r="L8" t="str">
        <f t="shared" si="0"/>
        <v>031</v>
      </c>
      <c r="M8">
        <v>0</v>
      </c>
    </row>
    <row r="9" spans="1:13" ht="14.5" x14ac:dyDescent="0.35">
      <c r="A9" s="1" t="s">
        <v>579</v>
      </c>
      <c r="B9" s="1" t="s">
        <v>580</v>
      </c>
      <c r="C9" s="1" t="s">
        <v>581</v>
      </c>
      <c r="D9" t="s">
        <v>582</v>
      </c>
      <c r="E9" t="s">
        <v>583</v>
      </c>
      <c r="F9">
        <v>2024</v>
      </c>
      <c r="I9">
        <v>8770</v>
      </c>
      <c r="J9" t="s">
        <v>414</v>
      </c>
      <c r="K9" s="7">
        <v>45743</v>
      </c>
      <c r="L9" t="str">
        <f t="shared" si="0"/>
        <v>031</v>
      </c>
      <c r="M9">
        <v>0</v>
      </c>
    </row>
    <row r="10" spans="1:13" ht="14.5" x14ac:dyDescent="0.35">
      <c r="A10" s="1" t="s">
        <v>579</v>
      </c>
      <c r="B10" s="1" t="s">
        <v>580</v>
      </c>
      <c r="C10" s="1" t="s">
        <v>584</v>
      </c>
      <c r="D10" t="s">
        <v>585</v>
      </c>
      <c r="E10" t="s">
        <v>586</v>
      </c>
      <c r="F10">
        <v>2023</v>
      </c>
      <c r="I10" t="s">
        <v>186</v>
      </c>
      <c r="J10" t="s">
        <v>414</v>
      </c>
      <c r="K10" s="7">
        <v>45743</v>
      </c>
      <c r="L10" t="str">
        <f t="shared" si="0"/>
        <v>032</v>
      </c>
      <c r="M10">
        <v>0</v>
      </c>
    </row>
    <row r="11" spans="1:13" ht="14.5" x14ac:dyDescent="0.35">
      <c r="A11" s="1" t="s">
        <v>579</v>
      </c>
      <c r="B11" s="1" t="s">
        <v>580</v>
      </c>
      <c r="C11" s="1" t="s">
        <v>584</v>
      </c>
      <c r="D11" t="s">
        <v>585</v>
      </c>
      <c r="E11" t="s">
        <v>586</v>
      </c>
      <c r="F11">
        <v>2024</v>
      </c>
      <c r="I11">
        <v>58</v>
      </c>
      <c r="J11" t="s">
        <v>414</v>
      </c>
      <c r="K11" s="7">
        <v>45743</v>
      </c>
      <c r="L11" t="str">
        <f t="shared" si="0"/>
        <v>032</v>
      </c>
      <c r="M11">
        <v>0</v>
      </c>
    </row>
    <row r="12" spans="1:13" ht="14.5" x14ac:dyDescent="0.35">
      <c r="A12" s="1" t="s">
        <v>587</v>
      </c>
      <c r="B12" s="1" t="s">
        <v>588</v>
      </c>
      <c r="C12" s="1" t="s">
        <v>589</v>
      </c>
      <c r="D12" t="s">
        <v>590</v>
      </c>
      <c r="E12" t="s">
        <v>591</v>
      </c>
      <c r="F12">
        <v>2023</v>
      </c>
      <c r="I12">
        <v>1295</v>
      </c>
      <c r="J12" t="s">
        <v>414</v>
      </c>
      <c r="K12" s="7">
        <v>45743</v>
      </c>
      <c r="L12" t="str">
        <f t="shared" si="0"/>
        <v>041</v>
      </c>
      <c r="M12">
        <v>0</v>
      </c>
    </row>
    <row r="13" spans="1:13" ht="14.5" x14ac:dyDescent="0.35">
      <c r="A13" s="1" t="s">
        <v>587</v>
      </c>
      <c r="B13" s="1" t="s">
        <v>588</v>
      </c>
      <c r="C13" s="1" t="s">
        <v>589</v>
      </c>
      <c r="D13" t="s">
        <v>590</v>
      </c>
      <c r="E13" t="s">
        <v>591</v>
      </c>
      <c r="F13">
        <v>2024</v>
      </c>
      <c r="I13">
        <v>902</v>
      </c>
      <c r="J13" t="s">
        <v>414</v>
      </c>
      <c r="K13" s="7">
        <v>45743</v>
      </c>
      <c r="L13" t="str">
        <f t="shared" si="0"/>
        <v>041</v>
      </c>
      <c r="M13">
        <v>0</v>
      </c>
    </row>
    <row r="14" spans="1:13" ht="14.5" x14ac:dyDescent="0.35">
      <c r="A14" s="1" t="s">
        <v>587</v>
      </c>
      <c r="B14" s="1" t="s">
        <v>588</v>
      </c>
      <c r="C14" s="1" t="s">
        <v>592</v>
      </c>
      <c r="D14" t="s">
        <v>593</v>
      </c>
      <c r="E14" t="s">
        <v>594</v>
      </c>
      <c r="F14">
        <v>2023</v>
      </c>
      <c r="I14">
        <v>6096</v>
      </c>
      <c r="J14" t="s">
        <v>414</v>
      </c>
      <c r="K14" s="7">
        <v>45743</v>
      </c>
      <c r="L14" t="str">
        <f t="shared" si="0"/>
        <v>042</v>
      </c>
      <c r="M14">
        <v>0</v>
      </c>
    </row>
    <row r="15" spans="1:13" ht="14.5" x14ac:dyDescent="0.35">
      <c r="A15" s="1" t="s">
        <v>587</v>
      </c>
      <c r="B15" s="1" t="s">
        <v>588</v>
      </c>
      <c r="C15" s="1" t="s">
        <v>592</v>
      </c>
      <c r="D15" t="s">
        <v>593</v>
      </c>
      <c r="E15" t="s">
        <v>594</v>
      </c>
      <c r="F15">
        <v>2024</v>
      </c>
      <c r="I15">
        <v>6177</v>
      </c>
      <c r="J15" t="s">
        <v>414</v>
      </c>
      <c r="K15" s="7">
        <v>45743</v>
      </c>
      <c r="L15" t="str">
        <f t="shared" si="0"/>
        <v>042</v>
      </c>
      <c r="M15">
        <v>0</v>
      </c>
    </row>
    <row r="16" spans="1:13" ht="14.5" x14ac:dyDescent="0.35">
      <c r="A16" s="1" t="s">
        <v>587</v>
      </c>
      <c r="B16" s="1" t="s">
        <v>588</v>
      </c>
      <c r="C16" s="1" t="s">
        <v>595</v>
      </c>
      <c r="D16" t="s">
        <v>596</v>
      </c>
      <c r="E16" t="s">
        <v>597</v>
      </c>
      <c r="F16">
        <v>2023</v>
      </c>
      <c r="I16">
        <v>1776</v>
      </c>
      <c r="J16" t="s">
        <v>414</v>
      </c>
      <c r="K16" s="7">
        <v>45743</v>
      </c>
      <c r="L16" t="str">
        <f t="shared" si="0"/>
        <v>043</v>
      </c>
      <c r="M16">
        <v>0</v>
      </c>
    </row>
    <row r="17" spans="1:13" ht="14.5" x14ac:dyDescent="0.35">
      <c r="A17" s="1" t="s">
        <v>587</v>
      </c>
      <c r="B17" s="1" t="s">
        <v>588</v>
      </c>
      <c r="C17" s="1" t="s">
        <v>595</v>
      </c>
      <c r="D17" t="s">
        <v>596</v>
      </c>
      <c r="E17" t="s">
        <v>597</v>
      </c>
      <c r="F17">
        <v>2024</v>
      </c>
      <c r="I17">
        <v>1749</v>
      </c>
      <c r="J17" t="s">
        <v>414</v>
      </c>
      <c r="K17" s="7">
        <v>45743</v>
      </c>
      <c r="L17" t="str">
        <f t="shared" si="0"/>
        <v>043</v>
      </c>
      <c r="M17">
        <v>0</v>
      </c>
    </row>
    <row r="18" spans="1:13" ht="14.5" x14ac:dyDescent="0.35">
      <c r="A18" s="1" t="s">
        <v>598</v>
      </c>
      <c r="B18" s="1" t="s">
        <v>599</v>
      </c>
      <c r="C18" s="1" t="s">
        <v>600</v>
      </c>
      <c r="D18" t="s">
        <v>601</v>
      </c>
      <c r="E18" t="s">
        <v>602</v>
      </c>
      <c r="F18">
        <v>2023</v>
      </c>
      <c r="G18" t="s">
        <v>487</v>
      </c>
      <c r="H18" t="s">
        <v>488</v>
      </c>
      <c r="I18">
        <v>474</v>
      </c>
      <c r="J18" t="s">
        <v>414</v>
      </c>
      <c r="K18" s="7">
        <v>45743</v>
      </c>
      <c r="L18" t="str">
        <f t="shared" si="0"/>
        <v>501</v>
      </c>
      <c r="M18">
        <v>1</v>
      </c>
    </row>
    <row r="19" spans="1:13" ht="14.5" x14ac:dyDescent="0.35">
      <c r="A19" s="1" t="s">
        <v>598</v>
      </c>
      <c r="B19" s="1" t="s">
        <v>599</v>
      </c>
      <c r="C19" s="1" t="s">
        <v>600</v>
      </c>
      <c r="D19" t="s">
        <v>601</v>
      </c>
      <c r="E19" t="s">
        <v>602</v>
      </c>
      <c r="F19">
        <v>2024</v>
      </c>
      <c r="G19" t="s">
        <v>487</v>
      </c>
      <c r="H19" t="s">
        <v>488</v>
      </c>
      <c r="I19">
        <v>481</v>
      </c>
      <c r="J19" t="s">
        <v>414</v>
      </c>
      <c r="K19" s="7">
        <v>45743</v>
      </c>
      <c r="L19" t="str">
        <f t="shared" si="0"/>
        <v>501</v>
      </c>
      <c r="M19">
        <v>1</v>
      </c>
    </row>
    <row r="20" spans="1:13" ht="14.5" x14ac:dyDescent="0.35">
      <c r="A20" s="1" t="s">
        <v>598</v>
      </c>
      <c r="B20" s="1" t="s">
        <v>599</v>
      </c>
      <c r="C20" s="1" t="s">
        <v>603</v>
      </c>
      <c r="D20" t="s">
        <v>601</v>
      </c>
      <c r="E20" t="s">
        <v>602</v>
      </c>
      <c r="F20">
        <v>2023</v>
      </c>
      <c r="G20" t="s">
        <v>212</v>
      </c>
      <c r="H20" t="s">
        <v>212</v>
      </c>
      <c r="I20">
        <v>771</v>
      </c>
      <c r="J20" t="s">
        <v>414</v>
      </c>
      <c r="K20" s="7">
        <v>45743</v>
      </c>
      <c r="L20" t="str">
        <f t="shared" si="0"/>
        <v>502</v>
      </c>
      <c r="M20">
        <v>1</v>
      </c>
    </row>
    <row r="21" spans="1:13" ht="14.5" x14ac:dyDescent="0.35">
      <c r="A21" s="1" t="s">
        <v>598</v>
      </c>
      <c r="B21" s="1" t="s">
        <v>599</v>
      </c>
      <c r="C21" s="1" t="s">
        <v>603</v>
      </c>
      <c r="D21" t="s">
        <v>601</v>
      </c>
      <c r="E21" t="s">
        <v>602</v>
      </c>
      <c r="F21">
        <v>2024</v>
      </c>
      <c r="G21" t="s">
        <v>212</v>
      </c>
      <c r="H21" t="s">
        <v>212</v>
      </c>
      <c r="I21">
        <v>781</v>
      </c>
      <c r="J21" t="s">
        <v>414</v>
      </c>
      <c r="K21" s="7">
        <v>45743</v>
      </c>
      <c r="L21" t="str">
        <f t="shared" si="0"/>
        <v>502</v>
      </c>
      <c r="M21">
        <v>1</v>
      </c>
    </row>
    <row r="22" spans="1:13" ht="14.5" x14ac:dyDescent="0.35">
      <c r="A22" s="1" t="s">
        <v>598</v>
      </c>
      <c r="B22" s="1" t="s">
        <v>599</v>
      </c>
      <c r="C22" s="1" t="s">
        <v>604</v>
      </c>
      <c r="D22" t="s">
        <v>601</v>
      </c>
      <c r="E22" t="s">
        <v>602</v>
      </c>
      <c r="F22">
        <v>2023</v>
      </c>
      <c r="G22" t="s">
        <v>202</v>
      </c>
      <c r="H22" t="s">
        <v>202</v>
      </c>
      <c r="I22">
        <v>3822</v>
      </c>
      <c r="J22" t="s">
        <v>414</v>
      </c>
      <c r="K22" s="7">
        <v>45743</v>
      </c>
      <c r="L22" t="str">
        <f t="shared" si="0"/>
        <v>503</v>
      </c>
      <c r="M22">
        <v>1</v>
      </c>
    </row>
    <row r="23" spans="1:13" ht="14.5" x14ac:dyDescent="0.35">
      <c r="A23" s="1" t="s">
        <v>598</v>
      </c>
      <c r="B23" s="1" t="s">
        <v>599</v>
      </c>
      <c r="C23" s="1" t="s">
        <v>604</v>
      </c>
      <c r="D23" t="s">
        <v>601</v>
      </c>
      <c r="E23" t="s">
        <v>602</v>
      </c>
      <c r="F23">
        <v>2024</v>
      </c>
      <c r="G23" t="s">
        <v>202</v>
      </c>
      <c r="H23" t="s">
        <v>202</v>
      </c>
      <c r="I23">
        <v>3833</v>
      </c>
      <c r="J23" t="s">
        <v>414</v>
      </c>
      <c r="K23" s="7">
        <v>45743</v>
      </c>
      <c r="L23" t="str">
        <f t="shared" si="0"/>
        <v>503</v>
      </c>
      <c r="M23">
        <v>1</v>
      </c>
    </row>
    <row r="24" spans="1:13" ht="14.5" x14ac:dyDescent="0.35">
      <c r="A24" s="1" t="s">
        <v>598</v>
      </c>
      <c r="B24" s="1" t="s">
        <v>599</v>
      </c>
      <c r="C24" s="1" t="s">
        <v>605</v>
      </c>
      <c r="D24" t="s">
        <v>601</v>
      </c>
      <c r="E24" t="s">
        <v>602</v>
      </c>
      <c r="F24">
        <v>2023</v>
      </c>
      <c r="G24" t="s">
        <v>204</v>
      </c>
      <c r="H24" t="s">
        <v>606</v>
      </c>
      <c r="I24">
        <v>2279</v>
      </c>
      <c r="J24" t="s">
        <v>414</v>
      </c>
      <c r="K24" s="7">
        <v>45743</v>
      </c>
      <c r="L24" t="str">
        <f t="shared" si="0"/>
        <v>504</v>
      </c>
      <c r="M24">
        <v>1</v>
      </c>
    </row>
    <row r="25" spans="1:13" ht="14.5" x14ac:dyDescent="0.35">
      <c r="A25" s="1" t="s">
        <v>598</v>
      </c>
      <c r="B25" s="1" t="s">
        <v>599</v>
      </c>
      <c r="C25" s="1" t="s">
        <v>605</v>
      </c>
      <c r="D25" t="s">
        <v>601</v>
      </c>
      <c r="E25" t="s">
        <v>602</v>
      </c>
      <c r="F25">
        <v>2024</v>
      </c>
      <c r="G25" t="s">
        <v>204</v>
      </c>
      <c r="H25" t="s">
        <v>606</v>
      </c>
      <c r="I25">
        <v>1900</v>
      </c>
      <c r="J25" t="s">
        <v>414</v>
      </c>
      <c r="K25" s="7">
        <v>45743</v>
      </c>
      <c r="L25" t="str">
        <f t="shared" si="0"/>
        <v>504</v>
      </c>
      <c r="M25">
        <v>1</v>
      </c>
    </row>
    <row r="26" spans="1:13" ht="14.5" x14ac:dyDescent="0.35">
      <c r="A26" s="1" t="s">
        <v>598</v>
      </c>
      <c r="B26" s="1" t="s">
        <v>599</v>
      </c>
      <c r="C26" s="1" t="s">
        <v>607</v>
      </c>
      <c r="D26" t="s">
        <v>601</v>
      </c>
      <c r="E26" t="s">
        <v>602</v>
      </c>
      <c r="F26">
        <v>2023</v>
      </c>
      <c r="G26" t="s">
        <v>215</v>
      </c>
      <c r="H26" t="s">
        <v>608</v>
      </c>
      <c r="I26">
        <v>625</v>
      </c>
      <c r="J26" t="s">
        <v>414</v>
      </c>
      <c r="K26" s="7">
        <v>45743</v>
      </c>
      <c r="L26" t="str">
        <f t="shared" si="0"/>
        <v>505</v>
      </c>
      <c r="M26">
        <v>1</v>
      </c>
    </row>
    <row r="27" spans="1:13" ht="14.5" x14ac:dyDescent="0.35">
      <c r="A27" s="1" t="s">
        <v>598</v>
      </c>
      <c r="B27" s="1" t="s">
        <v>599</v>
      </c>
      <c r="C27" s="1" t="s">
        <v>607</v>
      </c>
      <c r="D27" t="s">
        <v>601</v>
      </c>
      <c r="E27" t="s">
        <v>602</v>
      </c>
      <c r="F27">
        <v>2024</v>
      </c>
      <c r="G27" t="s">
        <v>215</v>
      </c>
      <c r="H27" t="s">
        <v>608</v>
      </c>
      <c r="I27">
        <v>668</v>
      </c>
      <c r="J27" t="s">
        <v>414</v>
      </c>
      <c r="K27" s="7">
        <v>45743</v>
      </c>
      <c r="L27" t="str">
        <f t="shared" si="0"/>
        <v>505</v>
      </c>
      <c r="M27">
        <v>1</v>
      </c>
    </row>
    <row r="28" spans="1:13" ht="14.5" x14ac:dyDescent="0.35">
      <c r="A28" s="1" t="s">
        <v>598</v>
      </c>
      <c r="B28" s="1" t="s">
        <v>599</v>
      </c>
      <c r="C28" s="1" t="s">
        <v>609</v>
      </c>
      <c r="D28" t="s">
        <v>601</v>
      </c>
      <c r="E28" t="s">
        <v>602</v>
      </c>
      <c r="F28">
        <v>2023</v>
      </c>
      <c r="G28" t="s">
        <v>206</v>
      </c>
      <c r="H28" t="s">
        <v>486</v>
      </c>
      <c r="I28">
        <v>839</v>
      </c>
      <c r="J28" t="s">
        <v>414</v>
      </c>
      <c r="K28" s="7">
        <v>45743</v>
      </c>
      <c r="L28" t="str">
        <f t="shared" si="0"/>
        <v>506</v>
      </c>
      <c r="M28">
        <v>1</v>
      </c>
    </row>
    <row r="29" spans="1:13" ht="14.5" x14ac:dyDescent="0.35">
      <c r="A29" s="1" t="s">
        <v>598</v>
      </c>
      <c r="B29" s="1" t="s">
        <v>599</v>
      </c>
      <c r="C29" s="1" t="s">
        <v>609</v>
      </c>
      <c r="D29" t="s">
        <v>601</v>
      </c>
      <c r="E29" t="s">
        <v>602</v>
      </c>
      <c r="F29">
        <v>2024</v>
      </c>
      <c r="G29" t="s">
        <v>206</v>
      </c>
      <c r="H29" t="s">
        <v>486</v>
      </c>
      <c r="I29">
        <v>837</v>
      </c>
      <c r="J29" t="s">
        <v>414</v>
      </c>
      <c r="K29" s="7">
        <v>45743</v>
      </c>
      <c r="L29" t="str">
        <f t="shared" si="0"/>
        <v>506</v>
      </c>
      <c r="M29">
        <v>1</v>
      </c>
    </row>
    <row r="30" spans="1:13" ht="14.5" x14ac:dyDescent="0.35">
      <c r="A30" s="1" t="s">
        <v>598</v>
      </c>
      <c r="B30" s="1" t="s">
        <v>599</v>
      </c>
      <c r="C30" s="1" t="s">
        <v>610</v>
      </c>
      <c r="D30" t="s">
        <v>601</v>
      </c>
      <c r="E30" t="s">
        <v>602</v>
      </c>
      <c r="F30">
        <v>2023</v>
      </c>
      <c r="G30" t="s">
        <v>458</v>
      </c>
      <c r="H30" t="s">
        <v>459</v>
      </c>
      <c r="I30">
        <v>357</v>
      </c>
      <c r="J30" t="s">
        <v>414</v>
      </c>
      <c r="K30" s="7">
        <v>45743</v>
      </c>
      <c r="L30" t="str">
        <f t="shared" si="0"/>
        <v>507</v>
      </c>
      <c r="M30">
        <v>1</v>
      </c>
    </row>
    <row r="31" spans="1:13" ht="14.5" x14ac:dyDescent="0.35">
      <c r="A31" s="1" t="s">
        <v>598</v>
      </c>
      <c r="B31" s="1" t="s">
        <v>599</v>
      </c>
      <c r="C31" s="1" t="s">
        <v>610</v>
      </c>
      <c r="D31" t="s">
        <v>601</v>
      </c>
      <c r="E31" t="s">
        <v>602</v>
      </c>
      <c r="F31">
        <v>2024</v>
      </c>
      <c r="G31" t="s">
        <v>458</v>
      </c>
      <c r="H31" t="s">
        <v>459</v>
      </c>
      <c r="I31">
        <v>328</v>
      </c>
      <c r="J31" t="s">
        <v>414</v>
      </c>
      <c r="K31" s="7">
        <v>45743</v>
      </c>
      <c r="L31" t="str">
        <f t="shared" si="0"/>
        <v>507</v>
      </c>
      <c r="M31">
        <v>1</v>
      </c>
    </row>
    <row r="32" spans="1:13" ht="14.5" x14ac:dyDescent="0.35">
      <c r="A32" s="1" t="s">
        <v>598</v>
      </c>
      <c r="B32" s="1" t="s">
        <v>599</v>
      </c>
      <c r="C32" s="1" t="s">
        <v>611</v>
      </c>
      <c r="D32" t="s">
        <v>612</v>
      </c>
      <c r="E32" t="s">
        <v>613</v>
      </c>
      <c r="F32">
        <v>2023</v>
      </c>
      <c r="G32" t="s">
        <v>487</v>
      </c>
      <c r="H32" t="s">
        <v>488</v>
      </c>
      <c r="I32" s="57" t="s">
        <v>186</v>
      </c>
      <c r="J32" t="s">
        <v>414</v>
      </c>
      <c r="K32" s="7">
        <v>45776</v>
      </c>
      <c r="L32" t="str">
        <f t="shared" si="0"/>
        <v>508</v>
      </c>
      <c r="M32">
        <v>2</v>
      </c>
    </row>
    <row r="33" spans="1:13" ht="14.5" x14ac:dyDescent="0.35">
      <c r="A33" s="1" t="s">
        <v>598</v>
      </c>
      <c r="B33" s="1" t="s">
        <v>599</v>
      </c>
      <c r="C33" s="1" t="s">
        <v>611</v>
      </c>
      <c r="D33" t="s">
        <v>612</v>
      </c>
      <c r="E33" t="s">
        <v>613</v>
      </c>
      <c r="F33">
        <v>2024</v>
      </c>
      <c r="G33" t="s">
        <v>487</v>
      </c>
      <c r="H33" t="s">
        <v>488</v>
      </c>
      <c r="I33" s="57" t="s">
        <v>186</v>
      </c>
      <c r="J33" t="s">
        <v>414</v>
      </c>
      <c r="K33" s="7">
        <v>45776</v>
      </c>
      <c r="L33" t="str">
        <f t="shared" si="0"/>
        <v>508</v>
      </c>
      <c r="M33">
        <v>2</v>
      </c>
    </row>
    <row r="34" spans="1:13" ht="14.5" x14ac:dyDescent="0.35">
      <c r="A34" s="1" t="s">
        <v>598</v>
      </c>
      <c r="B34" s="1" t="s">
        <v>599</v>
      </c>
      <c r="C34" s="1" t="s">
        <v>614</v>
      </c>
      <c r="D34" t="s">
        <v>612</v>
      </c>
      <c r="E34" t="s">
        <v>613</v>
      </c>
      <c r="F34">
        <v>2023</v>
      </c>
      <c r="G34" t="s">
        <v>212</v>
      </c>
      <c r="H34" t="s">
        <v>212</v>
      </c>
      <c r="I34" s="57" t="s">
        <v>186</v>
      </c>
      <c r="J34" t="s">
        <v>414</v>
      </c>
      <c r="K34" s="7">
        <v>45776</v>
      </c>
      <c r="L34" t="str">
        <f t="shared" ref="L34:L55" si="1">RIGHT(C34,3)</f>
        <v>509</v>
      </c>
      <c r="M34">
        <v>2</v>
      </c>
    </row>
    <row r="35" spans="1:13" ht="14.5" x14ac:dyDescent="0.35">
      <c r="A35" s="1" t="s">
        <v>598</v>
      </c>
      <c r="B35" s="1" t="s">
        <v>599</v>
      </c>
      <c r="C35" s="1" t="s">
        <v>614</v>
      </c>
      <c r="D35" t="s">
        <v>612</v>
      </c>
      <c r="E35" t="s">
        <v>613</v>
      </c>
      <c r="F35">
        <v>2024</v>
      </c>
      <c r="G35" t="s">
        <v>212</v>
      </c>
      <c r="H35" t="s">
        <v>212</v>
      </c>
      <c r="I35" s="57" t="s">
        <v>186</v>
      </c>
      <c r="J35" t="s">
        <v>414</v>
      </c>
      <c r="K35" s="7">
        <v>45776</v>
      </c>
      <c r="L35" t="str">
        <f t="shared" si="1"/>
        <v>509</v>
      </c>
      <c r="M35">
        <v>2</v>
      </c>
    </row>
    <row r="36" spans="1:13" ht="14.5" x14ac:dyDescent="0.35">
      <c r="A36" s="1" t="s">
        <v>598</v>
      </c>
      <c r="B36" s="1" t="s">
        <v>599</v>
      </c>
      <c r="C36" s="1" t="s">
        <v>615</v>
      </c>
      <c r="D36" t="s">
        <v>612</v>
      </c>
      <c r="E36" t="s">
        <v>613</v>
      </c>
      <c r="F36">
        <v>2023</v>
      </c>
      <c r="G36" t="s">
        <v>202</v>
      </c>
      <c r="H36" t="s">
        <v>202</v>
      </c>
      <c r="I36" s="57" t="s">
        <v>186</v>
      </c>
      <c r="J36" t="s">
        <v>414</v>
      </c>
      <c r="K36" s="7">
        <v>45776</v>
      </c>
      <c r="L36" t="str">
        <f t="shared" si="1"/>
        <v>510</v>
      </c>
      <c r="M36">
        <v>2</v>
      </c>
    </row>
    <row r="37" spans="1:13" ht="14.5" x14ac:dyDescent="0.35">
      <c r="A37" s="1" t="s">
        <v>598</v>
      </c>
      <c r="B37" s="1" t="s">
        <v>599</v>
      </c>
      <c r="C37" s="1" t="s">
        <v>615</v>
      </c>
      <c r="D37" t="s">
        <v>612</v>
      </c>
      <c r="E37" t="s">
        <v>613</v>
      </c>
      <c r="F37">
        <v>2024</v>
      </c>
      <c r="G37" t="s">
        <v>202</v>
      </c>
      <c r="H37" t="s">
        <v>202</v>
      </c>
      <c r="I37" s="57" t="s">
        <v>186</v>
      </c>
      <c r="J37" t="s">
        <v>414</v>
      </c>
      <c r="K37" s="7">
        <v>45776</v>
      </c>
      <c r="L37" t="str">
        <f t="shared" si="1"/>
        <v>510</v>
      </c>
      <c r="M37">
        <v>2</v>
      </c>
    </row>
    <row r="38" spans="1:13" ht="14.5" x14ac:dyDescent="0.35">
      <c r="A38" s="1" t="s">
        <v>598</v>
      </c>
      <c r="B38" s="1" t="s">
        <v>599</v>
      </c>
      <c r="C38" s="1" t="s">
        <v>616</v>
      </c>
      <c r="D38" t="s">
        <v>612</v>
      </c>
      <c r="E38" t="s">
        <v>613</v>
      </c>
      <c r="F38">
        <v>2023</v>
      </c>
      <c r="G38" t="s">
        <v>204</v>
      </c>
      <c r="H38" t="s">
        <v>606</v>
      </c>
      <c r="I38" s="57" t="s">
        <v>186</v>
      </c>
      <c r="J38" t="s">
        <v>414</v>
      </c>
      <c r="K38" s="7">
        <v>45776</v>
      </c>
      <c r="L38" t="str">
        <f t="shared" si="1"/>
        <v>511</v>
      </c>
      <c r="M38">
        <v>2</v>
      </c>
    </row>
    <row r="39" spans="1:13" ht="14.5" x14ac:dyDescent="0.35">
      <c r="A39" s="1" t="s">
        <v>598</v>
      </c>
      <c r="B39" s="1" t="s">
        <v>599</v>
      </c>
      <c r="C39" s="1" t="s">
        <v>616</v>
      </c>
      <c r="D39" t="s">
        <v>612</v>
      </c>
      <c r="E39" t="s">
        <v>613</v>
      </c>
      <c r="F39">
        <v>2024</v>
      </c>
      <c r="G39" t="s">
        <v>204</v>
      </c>
      <c r="H39" t="s">
        <v>606</v>
      </c>
      <c r="I39" s="57" t="s">
        <v>186</v>
      </c>
      <c r="J39" t="s">
        <v>414</v>
      </c>
      <c r="K39" s="7">
        <v>45776</v>
      </c>
      <c r="L39" t="str">
        <f t="shared" si="1"/>
        <v>511</v>
      </c>
      <c r="M39">
        <v>2</v>
      </c>
    </row>
    <row r="40" spans="1:13" ht="14.5" x14ac:dyDescent="0.35">
      <c r="A40" s="1" t="s">
        <v>598</v>
      </c>
      <c r="B40" s="1" t="s">
        <v>599</v>
      </c>
      <c r="C40" s="1" t="s">
        <v>617</v>
      </c>
      <c r="D40" t="s">
        <v>612</v>
      </c>
      <c r="E40" t="s">
        <v>613</v>
      </c>
      <c r="F40">
        <v>2023</v>
      </c>
      <c r="G40" t="s">
        <v>215</v>
      </c>
      <c r="H40" t="s">
        <v>608</v>
      </c>
      <c r="I40" s="57" t="s">
        <v>186</v>
      </c>
      <c r="J40" t="s">
        <v>414</v>
      </c>
      <c r="K40" s="7">
        <v>45776</v>
      </c>
      <c r="L40" t="str">
        <f t="shared" si="1"/>
        <v>512</v>
      </c>
      <c r="M40">
        <v>2</v>
      </c>
    </row>
    <row r="41" spans="1:13" ht="14.5" x14ac:dyDescent="0.35">
      <c r="A41" s="1" t="s">
        <v>598</v>
      </c>
      <c r="B41" s="1" t="s">
        <v>599</v>
      </c>
      <c r="C41" s="1" t="s">
        <v>617</v>
      </c>
      <c r="D41" t="s">
        <v>612</v>
      </c>
      <c r="E41" t="s">
        <v>613</v>
      </c>
      <c r="F41">
        <v>2024</v>
      </c>
      <c r="G41" t="s">
        <v>215</v>
      </c>
      <c r="H41" t="s">
        <v>608</v>
      </c>
      <c r="I41" s="57" t="s">
        <v>186</v>
      </c>
      <c r="J41" t="s">
        <v>414</v>
      </c>
      <c r="K41" s="7">
        <v>45776</v>
      </c>
      <c r="L41" t="str">
        <f t="shared" si="1"/>
        <v>512</v>
      </c>
      <c r="M41">
        <v>2</v>
      </c>
    </row>
    <row r="42" spans="1:13" ht="14.5" x14ac:dyDescent="0.35">
      <c r="A42" s="1" t="s">
        <v>598</v>
      </c>
      <c r="B42" s="1" t="s">
        <v>599</v>
      </c>
      <c r="C42" s="1" t="s">
        <v>618</v>
      </c>
      <c r="D42" t="s">
        <v>612</v>
      </c>
      <c r="E42" t="s">
        <v>613</v>
      </c>
      <c r="F42">
        <v>2023</v>
      </c>
      <c r="G42" t="s">
        <v>206</v>
      </c>
      <c r="H42" t="s">
        <v>486</v>
      </c>
      <c r="I42" s="57" t="s">
        <v>186</v>
      </c>
      <c r="J42" t="s">
        <v>414</v>
      </c>
      <c r="K42" s="7">
        <v>45776</v>
      </c>
      <c r="L42" t="str">
        <f t="shared" si="1"/>
        <v>513</v>
      </c>
      <c r="M42">
        <v>2</v>
      </c>
    </row>
    <row r="43" spans="1:13" ht="14.5" x14ac:dyDescent="0.35">
      <c r="A43" s="1" t="s">
        <v>598</v>
      </c>
      <c r="B43" s="1" t="s">
        <v>599</v>
      </c>
      <c r="C43" s="1" t="s">
        <v>618</v>
      </c>
      <c r="D43" t="s">
        <v>612</v>
      </c>
      <c r="E43" t="s">
        <v>613</v>
      </c>
      <c r="F43">
        <v>2024</v>
      </c>
      <c r="G43" t="s">
        <v>206</v>
      </c>
      <c r="H43" t="s">
        <v>486</v>
      </c>
      <c r="I43" s="57" t="s">
        <v>186</v>
      </c>
      <c r="J43" t="s">
        <v>414</v>
      </c>
      <c r="K43" s="7">
        <v>45776</v>
      </c>
      <c r="L43" t="str">
        <f t="shared" si="1"/>
        <v>513</v>
      </c>
      <c r="M43">
        <v>2</v>
      </c>
    </row>
    <row r="44" spans="1:13" ht="14.5" x14ac:dyDescent="0.35">
      <c r="A44" s="1" t="s">
        <v>598</v>
      </c>
      <c r="B44" s="1" t="s">
        <v>599</v>
      </c>
      <c r="C44" s="1" t="s">
        <v>619</v>
      </c>
      <c r="D44" t="s">
        <v>612</v>
      </c>
      <c r="E44" t="s">
        <v>613</v>
      </c>
      <c r="F44">
        <v>2023</v>
      </c>
      <c r="G44" t="s">
        <v>458</v>
      </c>
      <c r="H44" t="s">
        <v>459</v>
      </c>
      <c r="I44" s="57" t="s">
        <v>186</v>
      </c>
      <c r="J44" t="s">
        <v>414</v>
      </c>
      <c r="K44" s="7">
        <v>45776</v>
      </c>
      <c r="L44" t="str">
        <f t="shared" si="1"/>
        <v>514</v>
      </c>
      <c r="M44">
        <v>2</v>
      </c>
    </row>
    <row r="45" spans="1:13" ht="14.5" x14ac:dyDescent="0.35">
      <c r="A45" s="1" t="s">
        <v>598</v>
      </c>
      <c r="B45" s="1" t="s">
        <v>599</v>
      </c>
      <c r="C45" s="1" t="s">
        <v>619</v>
      </c>
      <c r="D45" t="s">
        <v>612</v>
      </c>
      <c r="E45" t="s">
        <v>613</v>
      </c>
      <c r="F45">
        <v>2024</v>
      </c>
      <c r="G45" t="s">
        <v>458</v>
      </c>
      <c r="H45" t="s">
        <v>459</v>
      </c>
      <c r="I45" s="57" t="s">
        <v>186</v>
      </c>
      <c r="J45" t="s">
        <v>414</v>
      </c>
      <c r="K45" s="7">
        <v>45776</v>
      </c>
      <c r="L45" t="str">
        <f t="shared" si="1"/>
        <v>514</v>
      </c>
      <c r="M45">
        <v>2</v>
      </c>
    </row>
    <row r="46" spans="1:13" ht="14.5" x14ac:dyDescent="0.35">
      <c r="A46" s="1" t="s">
        <v>620</v>
      </c>
      <c r="B46" s="1" t="s">
        <v>621</v>
      </c>
      <c r="C46" s="1" t="s">
        <v>622</v>
      </c>
      <c r="D46" t="s">
        <v>623</v>
      </c>
      <c r="E46" t="s">
        <v>624</v>
      </c>
      <c r="F46">
        <v>2023</v>
      </c>
      <c r="G46" s="9"/>
      <c r="H46" s="9"/>
      <c r="I46" s="57" t="s">
        <v>186</v>
      </c>
      <c r="J46" t="s">
        <v>414</v>
      </c>
      <c r="K46" s="7">
        <v>45743</v>
      </c>
      <c r="L46" t="str">
        <f t="shared" si="1"/>
        <v>061</v>
      </c>
      <c r="M46">
        <v>0</v>
      </c>
    </row>
    <row r="47" spans="1:13" ht="14.5" x14ac:dyDescent="0.35">
      <c r="A47" s="1" t="s">
        <v>620</v>
      </c>
      <c r="B47" s="1" t="s">
        <v>621</v>
      </c>
      <c r="C47" s="1" t="s">
        <v>622</v>
      </c>
      <c r="D47" t="s">
        <v>623</v>
      </c>
      <c r="E47" t="s">
        <v>624</v>
      </c>
      <c r="F47">
        <v>2024</v>
      </c>
      <c r="G47" s="9"/>
      <c r="H47" s="9"/>
      <c r="I47" s="57" t="s">
        <v>186</v>
      </c>
      <c r="J47" t="s">
        <v>414</v>
      </c>
      <c r="K47" s="7">
        <v>45743</v>
      </c>
      <c r="L47" t="str">
        <f t="shared" si="1"/>
        <v>061</v>
      </c>
      <c r="M47">
        <v>0</v>
      </c>
    </row>
    <row r="48" spans="1:13" ht="14.5" x14ac:dyDescent="0.35">
      <c r="A48" s="1" t="s">
        <v>620</v>
      </c>
      <c r="B48" s="1" t="s">
        <v>621</v>
      </c>
      <c r="C48" s="1" t="s">
        <v>625</v>
      </c>
      <c r="D48" t="s">
        <v>626</v>
      </c>
      <c r="E48" t="s">
        <v>627</v>
      </c>
      <c r="F48">
        <v>2023</v>
      </c>
      <c r="G48" s="9"/>
      <c r="H48" s="9"/>
      <c r="I48" s="57" t="s">
        <v>186</v>
      </c>
      <c r="J48" t="s">
        <v>414</v>
      </c>
      <c r="K48" s="7">
        <v>45743</v>
      </c>
      <c r="L48" t="str">
        <f t="shared" si="1"/>
        <v>062</v>
      </c>
      <c r="M48">
        <v>0</v>
      </c>
    </row>
    <row r="49" spans="1:13" ht="14.5" x14ac:dyDescent="0.35">
      <c r="A49" s="1" t="s">
        <v>620</v>
      </c>
      <c r="B49" s="1" t="s">
        <v>621</v>
      </c>
      <c r="C49" s="1" t="s">
        <v>625</v>
      </c>
      <c r="D49" t="s">
        <v>626</v>
      </c>
      <c r="E49" t="s">
        <v>627</v>
      </c>
      <c r="F49">
        <v>2024</v>
      </c>
      <c r="G49" s="9"/>
      <c r="H49" s="9"/>
      <c r="I49" s="57" t="s">
        <v>186</v>
      </c>
      <c r="J49" t="s">
        <v>414</v>
      </c>
      <c r="K49" s="7">
        <v>45743</v>
      </c>
      <c r="L49" t="str">
        <f t="shared" si="1"/>
        <v>062</v>
      </c>
      <c r="M49">
        <v>0</v>
      </c>
    </row>
    <row r="50" spans="1:13" ht="14.5" x14ac:dyDescent="0.35">
      <c r="A50" s="1" t="s">
        <v>620</v>
      </c>
      <c r="B50" s="1" t="s">
        <v>621</v>
      </c>
      <c r="C50" s="1" t="s">
        <v>628</v>
      </c>
      <c r="D50" t="s">
        <v>629</v>
      </c>
      <c r="E50" t="s">
        <v>630</v>
      </c>
      <c r="F50">
        <v>2023</v>
      </c>
      <c r="G50" s="9"/>
      <c r="H50" s="9"/>
      <c r="I50" s="57" t="s">
        <v>186</v>
      </c>
      <c r="J50" t="s">
        <v>414</v>
      </c>
      <c r="K50" s="7">
        <v>45743</v>
      </c>
      <c r="L50" t="str">
        <f t="shared" si="1"/>
        <v>063</v>
      </c>
      <c r="M50">
        <v>0</v>
      </c>
    </row>
    <row r="51" spans="1:13" ht="14.5" x14ac:dyDescent="0.35">
      <c r="A51" s="1" t="s">
        <v>620</v>
      </c>
      <c r="B51" s="1" t="s">
        <v>621</v>
      </c>
      <c r="C51" s="1" t="s">
        <v>628</v>
      </c>
      <c r="D51" t="s">
        <v>629</v>
      </c>
      <c r="E51" t="s">
        <v>630</v>
      </c>
      <c r="F51">
        <v>2024</v>
      </c>
      <c r="G51" s="9"/>
      <c r="H51" s="9"/>
      <c r="I51" s="57" t="s">
        <v>186</v>
      </c>
      <c r="J51" t="s">
        <v>414</v>
      </c>
      <c r="K51" s="7">
        <v>45743</v>
      </c>
      <c r="L51" t="str">
        <f t="shared" si="1"/>
        <v>063</v>
      </c>
      <c r="M51">
        <v>0</v>
      </c>
    </row>
    <row r="52" spans="1:13" ht="14.5" x14ac:dyDescent="0.35">
      <c r="A52" s="1" t="s">
        <v>631</v>
      </c>
      <c r="B52" s="1" t="s">
        <v>632</v>
      </c>
      <c r="C52" s="1" t="s">
        <v>633</v>
      </c>
      <c r="D52" t="s">
        <v>634</v>
      </c>
      <c r="E52" t="s">
        <v>635</v>
      </c>
      <c r="F52">
        <v>2023</v>
      </c>
      <c r="G52" s="9"/>
      <c r="H52" s="9"/>
      <c r="I52" t="s">
        <v>186</v>
      </c>
      <c r="J52" t="s">
        <v>69</v>
      </c>
      <c r="K52" s="7">
        <v>45743</v>
      </c>
      <c r="L52" t="str">
        <f t="shared" si="1"/>
        <v>071</v>
      </c>
      <c r="M52">
        <v>0</v>
      </c>
    </row>
    <row r="53" spans="1:13" ht="14.5" x14ac:dyDescent="0.35">
      <c r="A53" s="1" t="s">
        <v>631</v>
      </c>
      <c r="B53" s="1" t="s">
        <v>632</v>
      </c>
      <c r="C53" s="1" t="s">
        <v>633</v>
      </c>
      <c r="D53" t="s">
        <v>634</v>
      </c>
      <c r="E53" t="s">
        <v>635</v>
      </c>
      <c r="F53">
        <v>2024</v>
      </c>
      <c r="G53" s="9"/>
      <c r="H53" s="9"/>
      <c r="I53">
        <v>8</v>
      </c>
      <c r="J53" t="s">
        <v>69</v>
      </c>
      <c r="K53" s="7">
        <v>45743</v>
      </c>
      <c r="L53" t="str">
        <f t="shared" si="1"/>
        <v>071</v>
      </c>
      <c r="M53">
        <v>0</v>
      </c>
    </row>
    <row r="54" spans="1:13" ht="14.5" x14ac:dyDescent="0.35">
      <c r="A54" s="1" t="s">
        <v>631</v>
      </c>
      <c r="B54" s="1" t="s">
        <v>632</v>
      </c>
      <c r="C54" s="1" t="s">
        <v>636</v>
      </c>
      <c r="D54" t="s">
        <v>637</v>
      </c>
      <c r="E54" t="s">
        <v>638</v>
      </c>
      <c r="F54">
        <v>2023</v>
      </c>
      <c r="G54" t="s">
        <v>639</v>
      </c>
      <c r="H54" t="s">
        <v>640</v>
      </c>
      <c r="I54" t="s">
        <v>186</v>
      </c>
      <c r="J54" t="s">
        <v>69</v>
      </c>
      <c r="K54" s="7">
        <v>45743</v>
      </c>
      <c r="L54" t="str">
        <f t="shared" si="1"/>
        <v>072</v>
      </c>
      <c r="M54">
        <v>0</v>
      </c>
    </row>
    <row r="55" spans="1:13" ht="14.5" x14ac:dyDescent="0.35">
      <c r="A55" s="1" t="s">
        <v>631</v>
      </c>
      <c r="B55" s="1" t="s">
        <v>632</v>
      </c>
      <c r="C55" s="1" t="s">
        <v>636</v>
      </c>
      <c r="D55" t="s">
        <v>637</v>
      </c>
      <c r="E55" t="s">
        <v>638</v>
      </c>
      <c r="F55">
        <v>2024</v>
      </c>
      <c r="G55" t="s">
        <v>639</v>
      </c>
      <c r="H55" t="s">
        <v>640</v>
      </c>
      <c r="I55">
        <v>5</v>
      </c>
      <c r="J55" t="s">
        <v>69</v>
      </c>
      <c r="K55" s="7">
        <v>45743</v>
      </c>
      <c r="L55" t="str">
        <f t="shared" si="1"/>
        <v>072</v>
      </c>
      <c r="M55">
        <v>0</v>
      </c>
    </row>
    <row r="56" spans="1:13" ht="14.5" x14ac:dyDescent="0.35">
      <c r="A56" s="1" t="s">
        <v>631</v>
      </c>
      <c r="B56" s="1" t="s">
        <v>632</v>
      </c>
      <c r="C56" s="1" t="s">
        <v>641</v>
      </c>
      <c r="D56" t="s">
        <v>634</v>
      </c>
      <c r="E56" t="s">
        <v>635</v>
      </c>
      <c r="F56">
        <v>2023</v>
      </c>
      <c r="G56" t="s">
        <v>639</v>
      </c>
      <c r="H56" t="s">
        <v>640</v>
      </c>
      <c r="I56" t="s">
        <v>186</v>
      </c>
      <c r="K56" s="7">
        <v>45762</v>
      </c>
      <c r="M56">
        <v>0</v>
      </c>
    </row>
    <row r="57" spans="1:13" ht="14.5" x14ac:dyDescent="0.35">
      <c r="A57" s="1" t="s">
        <v>631</v>
      </c>
      <c r="B57" s="1" t="s">
        <v>632</v>
      </c>
      <c r="C57" s="1" t="s">
        <v>641</v>
      </c>
      <c r="D57" t="s">
        <v>634</v>
      </c>
      <c r="E57" t="s">
        <v>635</v>
      </c>
      <c r="F57">
        <v>2024</v>
      </c>
      <c r="G57" t="s">
        <v>639</v>
      </c>
      <c r="H57" t="s">
        <v>640</v>
      </c>
      <c r="I57">
        <v>8</v>
      </c>
      <c r="J57" t="s">
        <v>414</v>
      </c>
      <c r="K57" s="7">
        <v>45762</v>
      </c>
      <c r="L57" t="str">
        <f t="shared" ref="L57:L70" si="2">RIGHT(C57,3)</f>
        <v>073</v>
      </c>
      <c r="M57">
        <v>0</v>
      </c>
    </row>
    <row r="58" spans="1:13" ht="14.5" x14ac:dyDescent="0.35">
      <c r="A58" s="1" t="s">
        <v>642</v>
      </c>
      <c r="B58" s="1" t="s">
        <v>643</v>
      </c>
      <c r="C58" s="1" t="s">
        <v>644</v>
      </c>
      <c r="D58" t="s">
        <v>645</v>
      </c>
      <c r="E58" t="s">
        <v>646</v>
      </c>
      <c r="F58">
        <v>2023</v>
      </c>
      <c r="G58" s="9"/>
      <c r="H58" s="9"/>
      <c r="I58" t="s">
        <v>186</v>
      </c>
      <c r="K58" s="7">
        <v>45743</v>
      </c>
      <c r="L58" t="str">
        <f t="shared" si="2"/>
        <v>081</v>
      </c>
      <c r="M58">
        <v>0</v>
      </c>
    </row>
    <row r="59" spans="1:13" ht="14.5" x14ac:dyDescent="0.35">
      <c r="A59" s="1" t="s">
        <v>642</v>
      </c>
      <c r="B59" s="1" t="s">
        <v>643</v>
      </c>
      <c r="C59" s="1" t="s">
        <v>644</v>
      </c>
      <c r="D59" t="s">
        <v>645</v>
      </c>
      <c r="E59" t="s">
        <v>646</v>
      </c>
      <c r="F59">
        <v>2024</v>
      </c>
      <c r="G59" s="9"/>
      <c r="H59" s="9"/>
      <c r="I59">
        <v>662</v>
      </c>
      <c r="K59" s="7">
        <v>45743</v>
      </c>
      <c r="L59" t="str">
        <f t="shared" si="2"/>
        <v>081</v>
      </c>
      <c r="M59">
        <v>0</v>
      </c>
    </row>
    <row r="60" spans="1:13" ht="14.5" x14ac:dyDescent="0.35">
      <c r="A60" s="1" t="s">
        <v>642</v>
      </c>
      <c r="B60" s="1" t="s">
        <v>643</v>
      </c>
      <c r="C60" s="1" t="s">
        <v>647</v>
      </c>
      <c r="D60" t="s">
        <v>648</v>
      </c>
      <c r="E60" t="s">
        <v>649</v>
      </c>
      <c r="F60">
        <v>2023</v>
      </c>
      <c r="G60" t="s">
        <v>639</v>
      </c>
      <c r="H60" t="s">
        <v>640</v>
      </c>
      <c r="I60" t="s">
        <v>186</v>
      </c>
      <c r="K60" s="7">
        <v>45743</v>
      </c>
      <c r="L60" t="str">
        <f t="shared" si="2"/>
        <v>082</v>
      </c>
      <c r="M60">
        <v>0</v>
      </c>
    </row>
    <row r="61" spans="1:13" ht="14.5" x14ac:dyDescent="0.35">
      <c r="A61" s="1" t="s">
        <v>642</v>
      </c>
      <c r="B61" s="1" t="s">
        <v>643</v>
      </c>
      <c r="C61" s="1" t="s">
        <v>647</v>
      </c>
      <c r="D61" t="s">
        <v>648</v>
      </c>
      <c r="E61" t="s">
        <v>649</v>
      </c>
      <c r="F61">
        <v>2024</v>
      </c>
      <c r="G61" t="s">
        <v>639</v>
      </c>
      <c r="H61" t="s">
        <v>640</v>
      </c>
      <c r="I61">
        <v>421</v>
      </c>
      <c r="K61" s="7">
        <v>45743</v>
      </c>
      <c r="L61" t="str">
        <f t="shared" si="2"/>
        <v>082</v>
      </c>
      <c r="M61">
        <v>0</v>
      </c>
    </row>
    <row r="62" spans="1:13" ht="14.5" x14ac:dyDescent="0.35">
      <c r="A62" s="1" t="s">
        <v>642</v>
      </c>
      <c r="B62" s="1" t="s">
        <v>643</v>
      </c>
      <c r="C62" s="1" t="s">
        <v>650</v>
      </c>
      <c r="D62" t="s">
        <v>648</v>
      </c>
      <c r="E62" t="s">
        <v>649</v>
      </c>
      <c r="F62">
        <v>2023</v>
      </c>
      <c r="G62" t="s">
        <v>639</v>
      </c>
      <c r="H62" t="s">
        <v>640</v>
      </c>
      <c r="I62" t="s">
        <v>186</v>
      </c>
      <c r="K62" s="7">
        <v>45762</v>
      </c>
      <c r="L62" t="str">
        <f t="shared" si="2"/>
        <v>083</v>
      </c>
      <c r="M62">
        <v>0</v>
      </c>
    </row>
    <row r="63" spans="1:13" ht="14.5" x14ac:dyDescent="0.35">
      <c r="A63" s="1" t="s">
        <v>642</v>
      </c>
      <c r="B63" s="1" t="s">
        <v>643</v>
      </c>
      <c r="C63" s="1" t="s">
        <v>650</v>
      </c>
      <c r="D63" t="s">
        <v>648</v>
      </c>
      <c r="E63" t="s">
        <v>649</v>
      </c>
      <c r="F63">
        <v>2024</v>
      </c>
      <c r="G63" t="s">
        <v>639</v>
      </c>
      <c r="H63" t="s">
        <v>640</v>
      </c>
      <c r="I63">
        <v>662</v>
      </c>
      <c r="K63" s="7">
        <v>45762</v>
      </c>
      <c r="L63" t="str">
        <f t="shared" si="2"/>
        <v>083</v>
      </c>
      <c r="M63">
        <v>0</v>
      </c>
    </row>
    <row r="64" spans="1:13" ht="14.5" x14ac:dyDescent="0.35">
      <c r="A64" s="1" t="s">
        <v>651</v>
      </c>
      <c r="B64" s="1" t="s">
        <v>652</v>
      </c>
      <c r="C64" s="1" t="s">
        <v>653</v>
      </c>
      <c r="D64" t="s">
        <v>654</v>
      </c>
      <c r="E64" t="s">
        <v>655</v>
      </c>
      <c r="F64">
        <v>2023</v>
      </c>
      <c r="G64" s="9"/>
      <c r="H64" s="9"/>
      <c r="I64" t="s">
        <v>186</v>
      </c>
      <c r="J64" t="s">
        <v>414</v>
      </c>
      <c r="K64" s="7">
        <v>45743</v>
      </c>
      <c r="L64" t="str">
        <f t="shared" si="2"/>
        <v>091</v>
      </c>
      <c r="M64">
        <v>0</v>
      </c>
    </row>
    <row r="65" spans="1:13" ht="14.5" x14ac:dyDescent="0.35">
      <c r="A65" s="1" t="s">
        <v>651</v>
      </c>
      <c r="B65" s="1" t="s">
        <v>652</v>
      </c>
      <c r="C65" s="1" t="s">
        <v>653</v>
      </c>
      <c r="D65" t="s">
        <v>654</v>
      </c>
      <c r="E65" t="s">
        <v>655</v>
      </c>
      <c r="F65">
        <v>2024</v>
      </c>
      <c r="G65" s="9"/>
      <c r="H65" s="9"/>
      <c r="I65">
        <v>751</v>
      </c>
      <c r="K65" s="7">
        <v>45743</v>
      </c>
      <c r="L65" t="str">
        <f t="shared" si="2"/>
        <v>091</v>
      </c>
      <c r="M65">
        <v>0</v>
      </c>
    </row>
    <row r="66" spans="1:13" ht="14.5" x14ac:dyDescent="0.35">
      <c r="A66" s="1" t="s">
        <v>651</v>
      </c>
      <c r="B66" s="1" t="s">
        <v>652</v>
      </c>
      <c r="C66" s="1" t="s">
        <v>656</v>
      </c>
      <c r="D66" t="s">
        <v>657</v>
      </c>
      <c r="E66" t="s">
        <v>658</v>
      </c>
      <c r="F66">
        <v>2023</v>
      </c>
      <c r="G66" t="s">
        <v>639</v>
      </c>
      <c r="H66" t="s">
        <v>640</v>
      </c>
      <c r="I66" t="s">
        <v>186</v>
      </c>
      <c r="J66" t="s">
        <v>414</v>
      </c>
      <c r="K66" s="7">
        <v>45743</v>
      </c>
      <c r="L66" t="str">
        <f t="shared" si="2"/>
        <v>092</v>
      </c>
      <c r="M66">
        <v>0</v>
      </c>
    </row>
    <row r="67" spans="1:13" ht="14.5" x14ac:dyDescent="0.35">
      <c r="A67" s="1" t="s">
        <v>651</v>
      </c>
      <c r="B67" s="1" t="s">
        <v>652</v>
      </c>
      <c r="C67" s="1" t="s">
        <v>656</v>
      </c>
      <c r="D67" t="s">
        <v>657</v>
      </c>
      <c r="E67" t="s">
        <v>658</v>
      </c>
      <c r="F67">
        <v>2024</v>
      </c>
      <c r="G67" t="s">
        <v>639</v>
      </c>
      <c r="H67" t="s">
        <v>640</v>
      </c>
      <c r="I67">
        <v>546</v>
      </c>
      <c r="K67" s="7">
        <v>45743</v>
      </c>
      <c r="L67" t="str">
        <f t="shared" si="2"/>
        <v>092</v>
      </c>
      <c r="M67">
        <v>0</v>
      </c>
    </row>
    <row r="68" spans="1:13" ht="14.5" x14ac:dyDescent="0.35">
      <c r="A68" s="1" t="s">
        <v>651</v>
      </c>
      <c r="B68" s="1" t="s">
        <v>652</v>
      </c>
      <c r="C68" s="1" t="s">
        <v>659</v>
      </c>
      <c r="D68" t="s">
        <v>657</v>
      </c>
      <c r="E68" t="s">
        <v>658</v>
      </c>
      <c r="F68">
        <v>2023</v>
      </c>
      <c r="G68" t="s">
        <v>639</v>
      </c>
      <c r="H68" t="s">
        <v>640</v>
      </c>
      <c r="I68" t="s">
        <v>186</v>
      </c>
      <c r="K68" s="7">
        <v>45762</v>
      </c>
      <c r="L68" t="str">
        <f t="shared" si="2"/>
        <v>093</v>
      </c>
      <c r="M68">
        <v>0</v>
      </c>
    </row>
    <row r="69" spans="1:13" ht="14.5" x14ac:dyDescent="0.35">
      <c r="A69" s="1" t="s">
        <v>651</v>
      </c>
      <c r="B69" s="1" t="s">
        <v>652</v>
      </c>
      <c r="C69" s="1" t="s">
        <v>659</v>
      </c>
      <c r="D69" t="s">
        <v>657</v>
      </c>
      <c r="E69" t="s">
        <v>658</v>
      </c>
      <c r="F69">
        <v>2024</v>
      </c>
      <c r="G69" t="s">
        <v>639</v>
      </c>
      <c r="H69" t="s">
        <v>640</v>
      </c>
      <c r="I69">
        <v>751</v>
      </c>
      <c r="K69" s="7">
        <v>45762</v>
      </c>
      <c r="L69" t="str">
        <f t="shared" si="2"/>
        <v>093</v>
      </c>
      <c r="M69">
        <v>0</v>
      </c>
    </row>
    <row r="70" spans="1:13" ht="14.5" x14ac:dyDescent="0.35">
      <c r="A70" s="1" t="s">
        <v>660</v>
      </c>
      <c r="B70" s="1" t="s">
        <v>661</v>
      </c>
      <c r="C70" s="1" t="s">
        <v>662</v>
      </c>
      <c r="D70" t="s">
        <v>663</v>
      </c>
      <c r="E70" t="s">
        <v>664</v>
      </c>
      <c r="F70">
        <v>2023</v>
      </c>
      <c r="G70" s="9"/>
      <c r="H70" s="9"/>
      <c r="I70" t="s">
        <v>186</v>
      </c>
      <c r="J70" t="s">
        <v>414</v>
      </c>
      <c r="K70" s="7">
        <v>45743</v>
      </c>
      <c r="L70" t="str">
        <f t="shared" si="2"/>
        <v>101</v>
      </c>
      <c r="M70">
        <v>0</v>
      </c>
    </row>
    <row r="71" spans="1:13" ht="14.5" x14ac:dyDescent="0.35">
      <c r="A71" s="1" t="s">
        <v>660</v>
      </c>
      <c r="B71" s="1" t="s">
        <v>661</v>
      </c>
      <c r="C71" s="1" t="s">
        <v>665</v>
      </c>
      <c r="D71" t="s">
        <v>666</v>
      </c>
      <c r="E71" t="s">
        <v>667</v>
      </c>
      <c r="F71">
        <v>2024</v>
      </c>
      <c r="G71" s="9"/>
      <c r="H71" s="9"/>
      <c r="I71">
        <v>196</v>
      </c>
      <c r="J71" t="s">
        <v>414</v>
      </c>
      <c r="K71" s="7">
        <v>45750</v>
      </c>
      <c r="L71" t="str">
        <f t="shared" ref="L71:L77" si="3">RIGHT(C71,3)</f>
        <v>104</v>
      </c>
      <c r="M71">
        <v>0</v>
      </c>
    </row>
    <row r="72" spans="1:13" ht="14.5" x14ac:dyDescent="0.35">
      <c r="A72" s="1" t="s">
        <v>660</v>
      </c>
      <c r="B72" s="1" t="s">
        <v>661</v>
      </c>
      <c r="C72" s="1" t="s">
        <v>668</v>
      </c>
      <c r="D72" t="s">
        <v>669</v>
      </c>
      <c r="E72" t="s">
        <v>670</v>
      </c>
      <c r="F72">
        <v>2023</v>
      </c>
      <c r="G72" s="9"/>
      <c r="H72" s="9"/>
      <c r="I72" t="s">
        <v>186</v>
      </c>
      <c r="J72" t="s">
        <v>414</v>
      </c>
      <c r="K72" s="7">
        <v>45743</v>
      </c>
      <c r="L72" t="str">
        <f t="shared" si="3"/>
        <v>102</v>
      </c>
      <c r="M72">
        <v>0</v>
      </c>
    </row>
    <row r="73" spans="1:13" ht="14.5" x14ac:dyDescent="0.35">
      <c r="A73" s="1" t="s">
        <v>660</v>
      </c>
      <c r="B73" s="1" t="s">
        <v>661</v>
      </c>
      <c r="C73" s="1" t="s">
        <v>668</v>
      </c>
      <c r="D73" t="s">
        <v>669</v>
      </c>
      <c r="E73" t="s">
        <v>670</v>
      </c>
      <c r="F73">
        <v>2024</v>
      </c>
      <c r="G73" s="9"/>
      <c r="H73" s="9"/>
      <c r="I73">
        <v>255</v>
      </c>
      <c r="J73" t="s">
        <v>414</v>
      </c>
      <c r="K73" s="7">
        <v>45750</v>
      </c>
      <c r="L73" t="str">
        <f t="shared" si="3"/>
        <v>102</v>
      </c>
      <c r="M73">
        <v>0</v>
      </c>
    </row>
    <row r="74" spans="1:13" ht="14.5" x14ac:dyDescent="0.35">
      <c r="A74" s="1" t="s">
        <v>660</v>
      </c>
      <c r="B74" s="1" t="s">
        <v>661</v>
      </c>
      <c r="C74" s="1" t="s">
        <v>671</v>
      </c>
      <c r="D74" t="s">
        <v>672</v>
      </c>
      <c r="E74" t="s">
        <v>673</v>
      </c>
      <c r="F74">
        <v>2023</v>
      </c>
      <c r="G74" s="9"/>
      <c r="H74" s="9"/>
      <c r="I74" t="s">
        <v>186</v>
      </c>
      <c r="J74" t="s">
        <v>414</v>
      </c>
      <c r="K74" s="7">
        <v>45743</v>
      </c>
      <c r="L74" t="str">
        <f t="shared" si="3"/>
        <v>103</v>
      </c>
      <c r="M74">
        <v>0</v>
      </c>
    </row>
    <row r="75" spans="1:13" ht="14.5" x14ac:dyDescent="0.35">
      <c r="A75" s="1" t="s">
        <v>660</v>
      </c>
      <c r="B75" s="1" t="s">
        <v>661</v>
      </c>
      <c r="C75" s="1" t="s">
        <v>671</v>
      </c>
      <c r="D75" t="s">
        <v>672</v>
      </c>
      <c r="E75" t="s">
        <v>673</v>
      </c>
      <c r="F75">
        <v>2024</v>
      </c>
      <c r="G75" s="9"/>
      <c r="H75" s="9"/>
      <c r="I75">
        <v>171</v>
      </c>
      <c r="J75" t="s">
        <v>414</v>
      </c>
      <c r="K75" s="7">
        <v>45750</v>
      </c>
      <c r="L75" t="str">
        <f t="shared" si="3"/>
        <v>103</v>
      </c>
      <c r="M75">
        <v>0</v>
      </c>
    </row>
    <row r="76" spans="1:13" ht="14.5" x14ac:dyDescent="0.35">
      <c r="A76" s="1" t="s">
        <v>660</v>
      </c>
      <c r="B76" s="1" t="s">
        <v>661</v>
      </c>
      <c r="C76" s="1" t="s">
        <v>665</v>
      </c>
      <c r="D76" t="s">
        <v>666</v>
      </c>
      <c r="E76" t="s">
        <v>667</v>
      </c>
      <c r="F76">
        <v>2023</v>
      </c>
      <c r="G76" s="9"/>
      <c r="H76" s="9"/>
      <c r="I76" t="s">
        <v>186</v>
      </c>
      <c r="J76" t="s">
        <v>414</v>
      </c>
      <c r="K76" s="7">
        <v>45743</v>
      </c>
      <c r="L76" t="str">
        <f t="shared" si="3"/>
        <v>104</v>
      </c>
      <c r="M76">
        <v>0</v>
      </c>
    </row>
    <row r="77" spans="1:13" ht="15" customHeight="1" x14ac:dyDescent="0.35">
      <c r="A77" s="1" t="s">
        <v>660</v>
      </c>
      <c r="B77" s="1" t="s">
        <v>661</v>
      </c>
      <c r="C77" s="1" t="s">
        <v>662</v>
      </c>
      <c r="D77" t="s">
        <v>663</v>
      </c>
      <c r="E77" t="s">
        <v>664</v>
      </c>
      <c r="F77">
        <v>2024</v>
      </c>
      <c r="G77" s="9"/>
      <c r="H77" s="9"/>
      <c r="I77">
        <v>129</v>
      </c>
      <c r="J77" t="s">
        <v>414</v>
      </c>
      <c r="K77" s="7">
        <v>45750</v>
      </c>
      <c r="L77" t="str">
        <f t="shared" si="3"/>
        <v>101</v>
      </c>
      <c r="M77">
        <v>0</v>
      </c>
    </row>
    <row r="78" spans="1:13" ht="15" customHeight="1" x14ac:dyDescent="0.35">
      <c r="A78" s="77" t="s">
        <v>1300</v>
      </c>
      <c r="B78" s="78">
        <f>COUNTIF(B2:B77,"*")</f>
        <v>76</v>
      </c>
    </row>
    <row r="80" spans="1:13" ht="15" customHeight="1" x14ac:dyDescent="0.35">
      <c r="H80" t="s">
        <v>674</v>
      </c>
    </row>
    <row r="84" spans="9:9" ht="15" customHeight="1" x14ac:dyDescent="0.35">
      <c r="I84" s="33"/>
    </row>
  </sheetData>
  <autoFilter ref="A1:L84" xr:uid="{D4B6BDAB-B0C9-4EE0-8E6E-7A1498619696}"/>
  <sortState xmlns:xlrd2="http://schemas.microsoft.com/office/spreadsheetml/2017/richdata2" ref="A1:L77">
    <sortCondition ref="A2:A77"/>
    <sortCondition ref="C2:C77"/>
    <sortCondition ref="F2:F7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5ED7-697E-4140-B68F-9EE2692A9CEB}">
  <sheetPr>
    <tabColor theme="7"/>
  </sheetPr>
  <dimension ref="A1:M113"/>
  <sheetViews>
    <sheetView topLeftCell="A76" zoomScale="70" zoomScaleNormal="70" workbookViewId="0">
      <selection activeCell="A113" sqref="A113"/>
    </sheetView>
  </sheetViews>
  <sheetFormatPr defaultColWidth="11.453125" defaultRowHeight="14.5" x14ac:dyDescent="0.35"/>
  <cols>
    <col min="1" max="1" width="18.7265625" style="76" customWidth="1"/>
    <col min="2" max="2" width="31" style="76" bestFit="1" customWidth="1"/>
    <col min="3" max="3" width="13.7265625" style="76" bestFit="1" customWidth="1"/>
    <col min="4" max="4" width="18.7265625" style="76" bestFit="1" customWidth="1"/>
    <col min="5" max="5" width="19.54296875" style="76" bestFit="1" customWidth="1"/>
    <col min="6" max="6" width="38.26953125" style="76" customWidth="1"/>
    <col min="7" max="7" width="39" style="76" customWidth="1"/>
    <col min="8" max="8" width="18.7265625" style="76" bestFit="1" customWidth="1"/>
    <col min="9" max="9" width="19.54296875" style="76" bestFit="1" customWidth="1"/>
    <col min="10" max="10" width="6.453125" style="76" bestFit="1" customWidth="1"/>
    <col min="11" max="11" width="11.453125" style="76" bestFit="1" customWidth="1"/>
    <col min="12" max="12" width="10.453125" style="76" bestFit="1" customWidth="1"/>
    <col min="13" max="13" width="16.26953125" style="76" bestFit="1" customWidth="1"/>
    <col min="14" max="16384" width="11.453125" style="76"/>
  </cols>
  <sheetData>
    <row r="1" spans="1:13" customFormat="1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s="46" t="s">
        <v>115</v>
      </c>
      <c r="I1" s="46" t="s">
        <v>116</v>
      </c>
      <c r="J1" t="s">
        <v>40</v>
      </c>
      <c r="K1" s="3" t="s">
        <v>41</v>
      </c>
      <c r="L1" t="s">
        <v>42</v>
      </c>
      <c r="M1" t="s">
        <v>43</v>
      </c>
    </row>
    <row r="2" spans="1:13" customFormat="1" x14ac:dyDescent="0.35">
      <c r="A2" s="1" t="s">
        <v>675</v>
      </c>
      <c r="B2" s="1" t="s">
        <v>676</v>
      </c>
      <c r="C2" s="1" t="s">
        <v>677</v>
      </c>
      <c r="D2" t="s">
        <v>678</v>
      </c>
      <c r="E2" t="s">
        <v>679</v>
      </c>
      <c r="F2" t="s">
        <v>680</v>
      </c>
      <c r="G2" t="s">
        <v>681</v>
      </c>
      <c r="H2" t="s">
        <v>612</v>
      </c>
      <c r="I2" t="s">
        <v>613</v>
      </c>
      <c r="J2">
        <v>2022</v>
      </c>
      <c r="K2">
        <v>24</v>
      </c>
      <c r="L2" t="s">
        <v>414</v>
      </c>
      <c r="M2" s="7">
        <v>45735</v>
      </c>
    </row>
    <row r="3" spans="1:13" customFormat="1" x14ac:dyDescent="0.35">
      <c r="A3" s="1" t="s">
        <v>675</v>
      </c>
      <c r="B3" s="1" t="s">
        <v>676</v>
      </c>
      <c r="C3" s="1" t="s">
        <v>682</v>
      </c>
      <c r="D3" t="s">
        <v>683</v>
      </c>
      <c r="E3" t="s">
        <v>684</v>
      </c>
      <c r="F3" t="s">
        <v>680</v>
      </c>
      <c r="G3" t="s">
        <v>681</v>
      </c>
      <c r="H3" t="s">
        <v>612</v>
      </c>
      <c r="I3" t="s">
        <v>613</v>
      </c>
      <c r="J3">
        <v>2022</v>
      </c>
      <c r="K3">
        <v>9</v>
      </c>
      <c r="L3" t="s">
        <v>414</v>
      </c>
      <c r="M3" s="7">
        <v>45735</v>
      </c>
    </row>
    <row r="4" spans="1:13" customFormat="1" x14ac:dyDescent="0.35">
      <c r="A4" s="1" t="s">
        <v>675</v>
      </c>
      <c r="B4" s="1" t="s">
        <v>676</v>
      </c>
      <c r="C4" s="1" t="s">
        <v>677</v>
      </c>
      <c r="D4" t="s">
        <v>678</v>
      </c>
      <c r="E4" t="s">
        <v>679</v>
      </c>
      <c r="F4" t="s">
        <v>680</v>
      </c>
      <c r="G4" t="s">
        <v>681</v>
      </c>
      <c r="H4" t="s">
        <v>601</v>
      </c>
      <c r="I4" t="s">
        <v>602</v>
      </c>
      <c r="J4">
        <v>2022</v>
      </c>
      <c r="K4">
        <v>30</v>
      </c>
      <c r="L4" t="s">
        <v>414</v>
      </c>
      <c r="M4" s="7">
        <v>45735</v>
      </c>
    </row>
    <row r="5" spans="1:13" customFormat="1" x14ac:dyDescent="0.35">
      <c r="A5" s="1" t="s">
        <v>675</v>
      </c>
      <c r="B5" s="1" t="s">
        <v>676</v>
      </c>
      <c r="C5" s="1" t="s">
        <v>682</v>
      </c>
      <c r="D5" t="s">
        <v>683</v>
      </c>
      <c r="E5" t="s">
        <v>684</v>
      </c>
      <c r="F5" t="s">
        <v>685</v>
      </c>
      <c r="G5" t="s">
        <v>685</v>
      </c>
      <c r="H5" t="s">
        <v>601</v>
      </c>
      <c r="I5" t="s">
        <v>602</v>
      </c>
      <c r="J5">
        <v>2022</v>
      </c>
      <c r="K5">
        <v>1</v>
      </c>
      <c r="L5" t="s">
        <v>414</v>
      </c>
      <c r="M5" s="7">
        <v>45735</v>
      </c>
    </row>
    <row r="6" spans="1:13" customFormat="1" x14ac:dyDescent="0.35">
      <c r="A6" s="1" t="s">
        <v>675</v>
      </c>
      <c r="B6" s="1" t="s">
        <v>676</v>
      </c>
      <c r="C6" s="1" t="s">
        <v>682</v>
      </c>
      <c r="D6" t="s">
        <v>683</v>
      </c>
      <c r="E6" t="s">
        <v>684</v>
      </c>
      <c r="F6" t="s">
        <v>680</v>
      </c>
      <c r="G6" t="s">
        <v>681</v>
      </c>
      <c r="H6" t="s">
        <v>601</v>
      </c>
      <c r="I6" t="s">
        <v>602</v>
      </c>
      <c r="J6">
        <v>2022</v>
      </c>
      <c r="K6">
        <v>12</v>
      </c>
      <c r="L6" t="s">
        <v>414</v>
      </c>
      <c r="M6" s="7">
        <v>45735</v>
      </c>
    </row>
    <row r="7" spans="1:13" customFormat="1" x14ac:dyDescent="0.35">
      <c r="A7" s="1" t="s">
        <v>675</v>
      </c>
      <c r="B7" s="1" t="s">
        <v>676</v>
      </c>
      <c r="C7" s="1" t="s">
        <v>677</v>
      </c>
      <c r="D7" t="s">
        <v>678</v>
      </c>
      <c r="E7" t="s">
        <v>679</v>
      </c>
      <c r="F7" t="s">
        <v>680</v>
      </c>
      <c r="G7" t="s">
        <v>681</v>
      </c>
      <c r="H7" t="s">
        <v>686</v>
      </c>
      <c r="I7" t="s">
        <v>687</v>
      </c>
      <c r="J7">
        <v>2022</v>
      </c>
      <c r="K7">
        <v>54</v>
      </c>
      <c r="L7" t="s">
        <v>414</v>
      </c>
      <c r="M7" s="7">
        <v>45735</v>
      </c>
    </row>
    <row r="8" spans="1:13" customFormat="1" x14ac:dyDescent="0.35">
      <c r="A8" s="1" t="s">
        <v>675</v>
      </c>
      <c r="B8" s="1" t="s">
        <v>676</v>
      </c>
      <c r="C8" s="1" t="s">
        <v>677</v>
      </c>
      <c r="D8" t="s">
        <v>678</v>
      </c>
      <c r="E8" t="s">
        <v>679</v>
      </c>
      <c r="F8" t="s">
        <v>685</v>
      </c>
      <c r="G8" t="s">
        <v>685</v>
      </c>
      <c r="H8" t="s">
        <v>601</v>
      </c>
      <c r="I8" t="s">
        <v>602</v>
      </c>
      <c r="J8">
        <v>2022</v>
      </c>
      <c r="K8">
        <v>0</v>
      </c>
      <c r="L8" t="s">
        <v>414</v>
      </c>
      <c r="M8" s="7">
        <v>45735</v>
      </c>
    </row>
    <row r="9" spans="1:13" customFormat="1" x14ac:dyDescent="0.35">
      <c r="A9" s="1" t="s">
        <v>675</v>
      </c>
      <c r="B9" s="1" t="s">
        <v>676</v>
      </c>
      <c r="C9" s="1" t="s">
        <v>682</v>
      </c>
      <c r="D9" t="s">
        <v>683</v>
      </c>
      <c r="E9" t="s">
        <v>684</v>
      </c>
      <c r="F9" t="s">
        <v>685</v>
      </c>
      <c r="G9" t="s">
        <v>685</v>
      </c>
      <c r="H9" t="s">
        <v>612</v>
      </c>
      <c r="I9" t="s">
        <v>613</v>
      </c>
      <c r="J9">
        <v>2022</v>
      </c>
      <c r="K9">
        <v>0</v>
      </c>
      <c r="L9" t="s">
        <v>414</v>
      </c>
      <c r="M9" s="7">
        <v>45735</v>
      </c>
    </row>
    <row r="10" spans="1:13" customFormat="1" x14ac:dyDescent="0.35">
      <c r="A10" s="1" t="s">
        <v>675</v>
      </c>
      <c r="B10" s="1" t="s">
        <v>676</v>
      </c>
      <c r="C10" s="1" t="s">
        <v>677</v>
      </c>
      <c r="D10" t="s">
        <v>678</v>
      </c>
      <c r="E10" t="s">
        <v>679</v>
      </c>
      <c r="F10" t="s">
        <v>685</v>
      </c>
      <c r="G10" t="s">
        <v>685</v>
      </c>
      <c r="H10" t="s">
        <v>612</v>
      </c>
      <c r="I10" t="s">
        <v>613</v>
      </c>
      <c r="J10">
        <v>2022</v>
      </c>
      <c r="K10">
        <v>0</v>
      </c>
      <c r="L10" t="s">
        <v>414</v>
      </c>
      <c r="M10" s="7">
        <v>45735</v>
      </c>
    </row>
    <row r="11" spans="1:13" customFormat="1" x14ac:dyDescent="0.35">
      <c r="A11" s="1" t="s">
        <v>675</v>
      </c>
      <c r="B11" s="1" t="s">
        <v>676</v>
      </c>
      <c r="C11" s="1" t="s">
        <v>682</v>
      </c>
      <c r="D11" t="s">
        <v>683</v>
      </c>
      <c r="E11" t="s">
        <v>684</v>
      </c>
      <c r="F11" t="s">
        <v>680</v>
      </c>
      <c r="G11" t="s">
        <v>681</v>
      </c>
      <c r="H11" t="s">
        <v>686</v>
      </c>
      <c r="I11" t="s">
        <v>687</v>
      </c>
      <c r="J11">
        <v>2022</v>
      </c>
      <c r="K11">
        <v>21</v>
      </c>
      <c r="L11" t="s">
        <v>414</v>
      </c>
      <c r="M11" s="7">
        <v>45735</v>
      </c>
    </row>
    <row r="12" spans="1:13" customFormat="1" x14ac:dyDescent="0.35">
      <c r="A12" s="1" t="s">
        <v>675</v>
      </c>
      <c r="B12" s="1" t="s">
        <v>676</v>
      </c>
      <c r="C12" s="1" t="s">
        <v>677</v>
      </c>
      <c r="D12" t="s">
        <v>678</v>
      </c>
      <c r="E12" t="s">
        <v>679</v>
      </c>
      <c r="F12" t="s">
        <v>685</v>
      </c>
      <c r="G12" t="s">
        <v>685</v>
      </c>
      <c r="H12" t="s">
        <v>686</v>
      </c>
      <c r="I12" t="s">
        <v>687</v>
      </c>
      <c r="J12">
        <v>2022</v>
      </c>
      <c r="K12">
        <v>0</v>
      </c>
      <c r="L12" t="s">
        <v>414</v>
      </c>
      <c r="M12" s="7">
        <v>45735</v>
      </c>
    </row>
    <row r="13" spans="1:13" customFormat="1" x14ac:dyDescent="0.35">
      <c r="A13" s="1" t="s">
        <v>675</v>
      </c>
      <c r="B13" s="1" t="s">
        <v>676</v>
      </c>
      <c r="C13" s="1" t="s">
        <v>682</v>
      </c>
      <c r="D13" t="s">
        <v>683</v>
      </c>
      <c r="E13" t="s">
        <v>684</v>
      </c>
      <c r="F13" t="s">
        <v>685</v>
      </c>
      <c r="G13" t="s">
        <v>685</v>
      </c>
      <c r="H13" t="s">
        <v>686</v>
      </c>
      <c r="I13" t="s">
        <v>687</v>
      </c>
      <c r="J13">
        <v>2022</v>
      </c>
      <c r="K13">
        <v>1</v>
      </c>
      <c r="L13" t="s">
        <v>414</v>
      </c>
      <c r="M13" s="7">
        <v>45735</v>
      </c>
    </row>
    <row r="14" spans="1:13" customFormat="1" x14ac:dyDescent="0.35">
      <c r="A14" s="1" t="s">
        <v>675</v>
      </c>
      <c r="B14" s="1" t="s">
        <v>676</v>
      </c>
      <c r="C14" s="1" t="s">
        <v>677</v>
      </c>
      <c r="D14" t="s">
        <v>678</v>
      </c>
      <c r="E14" t="s">
        <v>679</v>
      </c>
      <c r="F14" t="s">
        <v>680</v>
      </c>
      <c r="G14" t="s">
        <v>681</v>
      </c>
      <c r="H14" t="s">
        <v>612</v>
      </c>
      <c r="I14" t="s">
        <v>613</v>
      </c>
      <c r="J14">
        <v>2023</v>
      </c>
      <c r="K14">
        <v>28</v>
      </c>
      <c r="L14" t="s">
        <v>414</v>
      </c>
      <c r="M14" s="7">
        <v>45735</v>
      </c>
    </row>
    <row r="15" spans="1:13" customFormat="1" x14ac:dyDescent="0.35">
      <c r="A15" s="1" t="s">
        <v>675</v>
      </c>
      <c r="B15" s="1" t="s">
        <v>676</v>
      </c>
      <c r="C15" s="1" t="s">
        <v>682</v>
      </c>
      <c r="D15" t="s">
        <v>683</v>
      </c>
      <c r="E15" t="s">
        <v>684</v>
      </c>
      <c r="F15" t="s">
        <v>680</v>
      </c>
      <c r="G15" t="s">
        <v>681</v>
      </c>
      <c r="H15" t="s">
        <v>612</v>
      </c>
      <c r="I15" t="s">
        <v>613</v>
      </c>
      <c r="J15">
        <v>2023</v>
      </c>
      <c r="K15">
        <v>27</v>
      </c>
      <c r="L15" t="s">
        <v>414</v>
      </c>
      <c r="M15" s="7">
        <v>45735</v>
      </c>
    </row>
    <row r="16" spans="1:13" customFormat="1" x14ac:dyDescent="0.35">
      <c r="A16" s="1" t="s">
        <v>675</v>
      </c>
      <c r="B16" s="1" t="s">
        <v>676</v>
      </c>
      <c r="C16" s="1" t="s">
        <v>677</v>
      </c>
      <c r="D16" t="s">
        <v>678</v>
      </c>
      <c r="E16" t="s">
        <v>679</v>
      </c>
      <c r="F16" t="s">
        <v>680</v>
      </c>
      <c r="G16" t="s">
        <v>681</v>
      </c>
      <c r="H16" t="s">
        <v>601</v>
      </c>
      <c r="I16" t="s">
        <v>602</v>
      </c>
      <c r="J16">
        <v>2023</v>
      </c>
      <c r="K16">
        <v>24</v>
      </c>
      <c r="L16" t="s">
        <v>414</v>
      </c>
      <c r="M16" s="7">
        <v>45735</v>
      </c>
    </row>
    <row r="17" spans="1:13" customFormat="1" x14ac:dyDescent="0.35">
      <c r="A17" s="1" t="s">
        <v>675</v>
      </c>
      <c r="B17" s="1" t="s">
        <v>676</v>
      </c>
      <c r="C17" s="1" t="s">
        <v>682</v>
      </c>
      <c r="D17" t="s">
        <v>683</v>
      </c>
      <c r="E17" t="s">
        <v>684</v>
      </c>
      <c r="F17" t="s">
        <v>685</v>
      </c>
      <c r="G17" t="s">
        <v>685</v>
      </c>
      <c r="H17" t="s">
        <v>601</v>
      </c>
      <c r="I17" t="s">
        <v>602</v>
      </c>
      <c r="J17">
        <v>2023</v>
      </c>
      <c r="K17">
        <v>0</v>
      </c>
      <c r="L17" t="s">
        <v>414</v>
      </c>
      <c r="M17" s="7">
        <v>45735</v>
      </c>
    </row>
    <row r="18" spans="1:13" customFormat="1" x14ac:dyDescent="0.35">
      <c r="A18" s="1" t="s">
        <v>675</v>
      </c>
      <c r="B18" s="1" t="s">
        <v>676</v>
      </c>
      <c r="C18" s="1" t="s">
        <v>682</v>
      </c>
      <c r="D18" t="s">
        <v>683</v>
      </c>
      <c r="E18" t="s">
        <v>684</v>
      </c>
      <c r="F18" t="s">
        <v>680</v>
      </c>
      <c r="G18" t="s">
        <v>681</v>
      </c>
      <c r="H18" t="s">
        <v>601</v>
      </c>
      <c r="I18" t="s">
        <v>602</v>
      </c>
      <c r="J18">
        <v>2023</v>
      </c>
      <c r="K18">
        <v>12</v>
      </c>
      <c r="L18" t="s">
        <v>414</v>
      </c>
      <c r="M18" s="7">
        <v>45735</v>
      </c>
    </row>
    <row r="19" spans="1:13" customFormat="1" x14ac:dyDescent="0.35">
      <c r="A19" s="1" t="s">
        <v>675</v>
      </c>
      <c r="B19" s="1" t="s">
        <v>676</v>
      </c>
      <c r="C19" s="1" t="s">
        <v>677</v>
      </c>
      <c r="D19" t="s">
        <v>678</v>
      </c>
      <c r="E19" t="s">
        <v>679</v>
      </c>
      <c r="F19" t="s">
        <v>680</v>
      </c>
      <c r="G19" t="s">
        <v>681</v>
      </c>
      <c r="H19" t="s">
        <v>686</v>
      </c>
      <c r="I19" t="s">
        <v>687</v>
      </c>
      <c r="J19">
        <v>2023</v>
      </c>
      <c r="K19">
        <v>52</v>
      </c>
      <c r="L19" t="s">
        <v>414</v>
      </c>
      <c r="M19" s="7">
        <v>45735</v>
      </c>
    </row>
    <row r="20" spans="1:13" customFormat="1" x14ac:dyDescent="0.35">
      <c r="A20" s="1" t="s">
        <v>675</v>
      </c>
      <c r="B20" s="1" t="s">
        <v>676</v>
      </c>
      <c r="C20" s="1" t="s">
        <v>677</v>
      </c>
      <c r="D20" t="s">
        <v>678</v>
      </c>
      <c r="E20" t="s">
        <v>679</v>
      </c>
      <c r="F20" t="s">
        <v>685</v>
      </c>
      <c r="G20" t="s">
        <v>685</v>
      </c>
      <c r="H20" t="s">
        <v>601</v>
      </c>
      <c r="I20" t="s">
        <v>602</v>
      </c>
      <c r="J20">
        <v>2023</v>
      </c>
      <c r="K20">
        <v>0</v>
      </c>
      <c r="L20" t="s">
        <v>414</v>
      </c>
      <c r="M20" s="7">
        <v>45735</v>
      </c>
    </row>
    <row r="21" spans="1:13" customFormat="1" x14ac:dyDescent="0.35">
      <c r="A21" s="1" t="s">
        <v>675</v>
      </c>
      <c r="B21" s="1" t="s">
        <v>676</v>
      </c>
      <c r="C21" s="1" t="s">
        <v>682</v>
      </c>
      <c r="D21" t="s">
        <v>683</v>
      </c>
      <c r="E21" t="s">
        <v>684</v>
      </c>
      <c r="F21" t="s">
        <v>685</v>
      </c>
      <c r="G21" t="s">
        <v>685</v>
      </c>
      <c r="H21" t="s">
        <v>612</v>
      </c>
      <c r="I21" t="s">
        <v>613</v>
      </c>
      <c r="J21">
        <v>2023</v>
      </c>
      <c r="K21">
        <v>0</v>
      </c>
      <c r="L21" t="s">
        <v>414</v>
      </c>
      <c r="M21" s="7">
        <v>45735</v>
      </c>
    </row>
    <row r="22" spans="1:13" customFormat="1" x14ac:dyDescent="0.35">
      <c r="A22" s="1" t="s">
        <v>675</v>
      </c>
      <c r="B22" s="1" t="s">
        <v>676</v>
      </c>
      <c r="C22" s="1" t="s">
        <v>677</v>
      </c>
      <c r="D22" t="s">
        <v>678</v>
      </c>
      <c r="E22" t="s">
        <v>679</v>
      </c>
      <c r="F22" t="s">
        <v>685</v>
      </c>
      <c r="G22" t="s">
        <v>685</v>
      </c>
      <c r="H22" t="s">
        <v>612</v>
      </c>
      <c r="I22" t="s">
        <v>613</v>
      </c>
      <c r="J22">
        <v>2023</v>
      </c>
      <c r="K22">
        <v>0</v>
      </c>
      <c r="L22" t="s">
        <v>414</v>
      </c>
      <c r="M22" s="7">
        <v>45735</v>
      </c>
    </row>
    <row r="23" spans="1:13" customFormat="1" x14ac:dyDescent="0.35">
      <c r="A23" s="1" t="s">
        <v>675</v>
      </c>
      <c r="B23" s="1" t="s">
        <v>676</v>
      </c>
      <c r="C23" s="1" t="s">
        <v>682</v>
      </c>
      <c r="D23" t="s">
        <v>683</v>
      </c>
      <c r="E23" t="s">
        <v>684</v>
      </c>
      <c r="F23" t="s">
        <v>680</v>
      </c>
      <c r="G23" t="s">
        <v>681</v>
      </c>
      <c r="H23" t="s">
        <v>686</v>
      </c>
      <c r="I23" t="s">
        <v>687</v>
      </c>
      <c r="J23">
        <v>2023</v>
      </c>
      <c r="K23">
        <v>39</v>
      </c>
      <c r="L23" t="s">
        <v>414</v>
      </c>
      <c r="M23" s="7">
        <v>45735</v>
      </c>
    </row>
    <row r="24" spans="1:13" customFormat="1" x14ac:dyDescent="0.35">
      <c r="A24" s="1" t="s">
        <v>675</v>
      </c>
      <c r="B24" s="1" t="s">
        <v>676</v>
      </c>
      <c r="C24" s="1" t="s">
        <v>677</v>
      </c>
      <c r="D24" t="s">
        <v>678</v>
      </c>
      <c r="E24" t="s">
        <v>679</v>
      </c>
      <c r="F24" t="s">
        <v>685</v>
      </c>
      <c r="G24" t="s">
        <v>685</v>
      </c>
      <c r="H24" t="s">
        <v>686</v>
      </c>
      <c r="I24" t="s">
        <v>687</v>
      </c>
      <c r="J24">
        <v>2023</v>
      </c>
      <c r="K24">
        <v>0</v>
      </c>
      <c r="L24" t="s">
        <v>414</v>
      </c>
      <c r="M24" s="7">
        <v>45735</v>
      </c>
    </row>
    <row r="25" spans="1:13" customFormat="1" x14ac:dyDescent="0.35">
      <c r="A25" s="1" t="s">
        <v>675</v>
      </c>
      <c r="B25" s="1" t="s">
        <v>676</v>
      </c>
      <c r="C25" s="1" t="s">
        <v>682</v>
      </c>
      <c r="D25" t="s">
        <v>683</v>
      </c>
      <c r="E25" t="s">
        <v>684</v>
      </c>
      <c r="F25" t="s">
        <v>685</v>
      </c>
      <c r="G25" t="s">
        <v>685</v>
      </c>
      <c r="H25" t="s">
        <v>686</v>
      </c>
      <c r="I25" t="s">
        <v>687</v>
      </c>
      <c r="J25">
        <v>2023</v>
      </c>
      <c r="K25">
        <v>0</v>
      </c>
      <c r="L25" t="s">
        <v>414</v>
      </c>
      <c r="M25" s="7">
        <v>45735</v>
      </c>
    </row>
    <row r="26" spans="1:13" customFormat="1" x14ac:dyDescent="0.35">
      <c r="A26" s="1" t="s">
        <v>675</v>
      </c>
      <c r="B26" s="1" t="s">
        <v>676</v>
      </c>
      <c r="C26" s="1" t="s">
        <v>677</v>
      </c>
      <c r="D26" t="s">
        <v>678</v>
      </c>
      <c r="E26" t="s">
        <v>679</v>
      </c>
      <c r="F26" t="s">
        <v>680</v>
      </c>
      <c r="G26" t="s">
        <v>681</v>
      </c>
      <c r="H26" t="s">
        <v>612</v>
      </c>
      <c r="I26" t="s">
        <v>613</v>
      </c>
      <c r="J26">
        <v>2024</v>
      </c>
      <c r="K26">
        <v>25</v>
      </c>
      <c r="L26" t="s">
        <v>414</v>
      </c>
      <c r="M26" s="7">
        <v>45735</v>
      </c>
    </row>
    <row r="27" spans="1:13" customFormat="1" x14ac:dyDescent="0.35">
      <c r="A27" s="1" t="s">
        <v>675</v>
      </c>
      <c r="B27" s="1" t="s">
        <v>676</v>
      </c>
      <c r="C27" s="1" t="s">
        <v>682</v>
      </c>
      <c r="D27" t="s">
        <v>683</v>
      </c>
      <c r="E27" t="s">
        <v>684</v>
      </c>
      <c r="F27" t="s">
        <v>680</v>
      </c>
      <c r="G27" t="s">
        <v>681</v>
      </c>
      <c r="H27" t="s">
        <v>612</v>
      </c>
      <c r="I27" t="s">
        <v>613</v>
      </c>
      <c r="J27">
        <v>2024</v>
      </c>
      <c r="K27">
        <v>14</v>
      </c>
      <c r="L27" t="s">
        <v>414</v>
      </c>
      <c r="M27" s="7">
        <v>45735</v>
      </c>
    </row>
    <row r="28" spans="1:13" customFormat="1" x14ac:dyDescent="0.35">
      <c r="A28" s="1" t="s">
        <v>675</v>
      </c>
      <c r="B28" s="1" t="s">
        <v>676</v>
      </c>
      <c r="C28" s="1" t="s">
        <v>677</v>
      </c>
      <c r="D28" t="s">
        <v>678</v>
      </c>
      <c r="E28" t="s">
        <v>679</v>
      </c>
      <c r="F28" t="s">
        <v>680</v>
      </c>
      <c r="G28" t="s">
        <v>681</v>
      </c>
      <c r="H28" t="s">
        <v>601</v>
      </c>
      <c r="I28" t="s">
        <v>602</v>
      </c>
      <c r="J28">
        <v>2024</v>
      </c>
      <c r="K28">
        <v>17</v>
      </c>
      <c r="L28" t="s">
        <v>414</v>
      </c>
      <c r="M28" s="7">
        <v>45735</v>
      </c>
    </row>
    <row r="29" spans="1:13" customFormat="1" x14ac:dyDescent="0.35">
      <c r="A29" s="1" t="s">
        <v>675</v>
      </c>
      <c r="B29" s="1" t="s">
        <v>676</v>
      </c>
      <c r="C29" s="1" t="s">
        <v>682</v>
      </c>
      <c r="D29" t="s">
        <v>683</v>
      </c>
      <c r="E29" t="s">
        <v>684</v>
      </c>
      <c r="F29" t="s">
        <v>685</v>
      </c>
      <c r="G29" t="s">
        <v>685</v>
      </c>
      <c r="H29" t="s">
        <v>601</v>
      </c>
      <c r="I29" t="s">
        <v>602</v>
      </c>
      <c r="J29">
        <v>2024</v>
      </c>
      <c r="K29">
        <v>1</v>
      </c>
      <c r="L29" t="s">
        <v>414</v>
      </c>
      <c r="M29" s="7">
        <v>45735</v>
      </c>
    </row>
    <row r="30" spans="1:13" customFormat="1" x14ac:dyDescent="0.35">
      <c r="A30" s="1" t="s">
        <v>675</v>
      </c>
      <c r="B30" s="1" t="s">
        <v>676</v>
      </c>
      <c r="C30" s="1" t="s">
        <v>682</v>
      </c>
      <c r="D30" t="s">
        <v>683</v>
      </c>
      <c r="E30" t="s">
        <v>684</v>
      </c>
      <c r="F30" t="s">
        <v>680</v>
      </c>
      <c r="G30" t="s">
        <v>681</v>
      </c>
      <c r="H30" t="s">
        <v>601</v>
      </c>
      <c r="I30" t="s">
        <v>602</v>
      </c>
      <c r="J30">
        <v>2024</v>
      </c>
      <c r="K30">
        <v>13</v>
      </c>
      <c r="L30" t="s">
        <v>414</v>
      </c>
      <c r="M30" s="7">
        <v>45735</v>
      </c>
    </row>
    <row r="31" spans="1:13" customFormat="1" x14ac:dyDescent="0.35">
      <c r="A31" s="1" t="s">
        <v>675</v>
      </c>
      <c r="B31" s="1" t="s">
        <v>676</v>
      </c>
      <c r="C31" s="1" t="s">
        <v>677</v>
      </c>
      <c r="D31" t="s">
        <v>678</v>
      </c>
      <c r="E31" t="s">
        <v>679</v>
      </c>
      <c r="F31" t="s">
        <v>680</v>
      </c>
      <c r="G31" t="s">
        <v>681</v>
      </c>
      <c r="H31" t="s">
        <v>686</v>
      </c>
      <c r="I31" t="s">
        <v>687</v>
      </c>
      <c r="J31">
        <v>2024</v>
      </c>
      <c r="K31">
        <v>42</v>
      </c>
      <c r="L31" t="s">
        <v>414</v>
      </c>
      <c r="M31" s="7">
        <v>45735</v>
      </c>
    </row>
    <row r="32" spans="1:13" customFormat="1" x14ac:dyDescent="0.35">
      <c r="A32" s="1" t="s">
        <v>675</v>
      </c>
      <c r="B32" s="1" t="s">
        <v>676</v>
      </c>
      <c r="C32" s="1" t="s">
        <v>677</v>
      </c>
      <c r="D32" t="s">
        <v>678</v>
      </c>
      <c r="E32" t="s">
        <v>679</v>
      </c>
      <c r="F32" t="s">
        <v>685</v>
      </c>
      <c r="G32" t="s">
        <v>685</v>
      </c>
      <c r="H32" t="s">
        <v>601</v>
      </c>
      <c r="I32" t="s">
        <v>602</v>
      </c>
      <c r="J32">
        <v>2024</v>
      </c>
      <c r="K32">
        <v>0</v>
      </c>
      <c r="L32" t="s">
        <v>414</v>
      </c>
      <c r="M32" s="7">
        <v>45735</v>
      </c>
    </row>
    <row r="33" spans="1:13" customFormat="1" x14ac:dyDescent="0.35">
      <c r="A33" s="1" t="s">
        <v>675</v>
      </c>
      <c r="B33" s="1" t="s">
        <v>676</v>
      </c>
      <c r="C33" s="1" t="s">
        <v>682</v>
      </c>
      <c r="D33" t="s">
        <v>683</v>
      </c>
      <c r="E33" t="s">
        <v>684</v>
      </c>
      <c r="F33" t="s">
        <v>685</v>
      </c>
      <c r="G33" t="s">
        <v>685</v>
      </c>
      <c r="H33" t="s">
        <v>612</v>
      </c>
      <c r="I33" t="s">
        <v>613</v>
      </c>
      <c r="J33">
        <v>2024</v>
      </c>
      <c r="K33">
        <v>0</v>
      </c>
      <c r="L33" t="s">
        <v>414</v>
      </c>
      <c r="M33" s="7">
        <v>45735</v>
      </c>
    </row>
    <row r="34" spans="1:13" customFormat="1" x14ac:dyDescent="0.35">
      <c r="A34" s="1" t="s">
        <v>675</v>
      </c>
      <c r="B34" s="1" t="s">
        <v>676</v>
      </c>
      <c r="C34" s="1" t="s">
        <v>677</v>
      </c>
      <c r="D34" t="s">
        <v>678</v>
      </c>
      <c r="E34" t="s">
        <v>679</v>
      </c>
      <c r="F34" t="s">
        <v>685</v>
      </c>
      <c r="G34" t="s">
        <v>685</v>
      </c>
      <c r="H34" t="s">
        <v>612</v>
      </c>
      <c r="I34" t="s">
        <v>613</v>
      </c>
      <c r="J34">
        <v>2024</v>
      </c>
      <c r="K34">
        <v>4</v>
      </c>
      <c r="L34" t="s">
        <v>414</v>
      </c>
      <c r="M34" s="7">
        <v>45735</v>
      </c>
    </row>
    <row r="35" spans="1:13" customFormat="1" x14ac:dyDescent="0.35">
      <c r="A35" s="1" t="s">
        <v>675</v>
      </c>
      <c r="B35" s="1" t="s">
        <v>676</v>
      </c>
      <c r="C35" s="1" t="s">
        <v>682</v>
      </c>
      <c r="D35" t="s">
        <v>683</v>
      </c>
      <c r="E35" t="s">
        <v>684</v>
      </c>
      <c r="F35" t="s">
        <v>680</v>
      </c>
      <c r="G35" t="s">
        <v>681</v>
      </c>
      <c r="H35" t="s">
        <v>686</v>
      </c>
      <c r="I35" t="s">
        <v>687</v>
      </c>
      <c r="J35">
        <v>2024</v>
      </c>
      <c r="K35">
        <v>27</v>
      </c>
      <c r="L35" t="s">
        <v>414</v>
      </c>
      <c r="M35" s="7">
        <v>45735</v>
      </c>
    </row>
    <row r="36" spans="1:13" customFormat="1" x14ac:dyDescent="0.35">
      <c r="A36" s="1" t="s">
        <v>675</v>
      </c>
      <c r="B36" s="1" t="s">
        <v>676</v>
      </c>
      <c r="C36" s="1" t="s">
        <v>677</v>
      </c>
      <c r="D36" t="s">
        <v>678</v>
      </c>
      <c r="E36" t="s">
        <v>679</v>
      </c>
      <c r="F36" t="s">
        <v>685</v>
      </c>
      <c r="G36" t="s">
        <v>685</v>
      </c>
      <c r="H36" t="s">
        <v>686</v>
      </c>
      <c r="I36" t="s">
        <v>687</v>
      </c>
      <c r="J36">
        <v>2024</v>
      </c>
      <c r="K36">
        <v>4</v>
      </c>
      <c r="L36" t="s">
        <v>414</v>
      </c>
      <c r="M36" s="7">
        <v>45735</v>
      </c>
    </row>
    <row r="37" spans="1:13" customFormat="1" x14ac:dyDescent="0.35">
      <c r="A37" s="1" t="s">
        <v>675</v>
      </c>
      <c r="B37" s="1" t="s">
        <v>676</v>
      </c>
      <c r="C37" s="1" t="s">
        <v>682</v>
      </c>
      <c r="D37" t="s">
        <v>683</v>
      </c>
      <c r="E37" t="s">
        <v>684</v>
      </c>
      <c r="F37" t="s">
        <v>685</v>
      </c>
      <c r="G37" t="s">
        <v>685</v>
      </c>
      <c r="H37" t="s">
        <v>686</v>
      </c>
      <c r="I37" t="s">
        <v>687</v>
      </c>
      <c r="J37">
        <v>2024</v>
      </c>
      <c r="K37">
        <v>1</v>
      </c>
      <c r="L37" t="s">
        <v>414</v>
      </c>
      <c r="M37" s="7">
        <v>45735</v>
      </c>
    </row>
    <row r="38" spans="1:13" customFormat="1" x14ac:dyDescent="0.35">
      <c r="A38" s="1" t="s">
        <v>688</v>
      </c>
      <c r="B38" s="1" t="s">
        <v>689</v>
      </c>
      <c r="C38" s="1" t="s">
        <v>690</v>
      </c>
      <c r="D38" t="s">
        <v>691</v>
      </c>
      <c r="E38" t="s">
        <v>692</v>
      </c>
      <c r="F38" t="s">
        <v>680</v>
      </c>
      <c r="G38" t="s">
        <v>681</v>
      </c>
      <c r="H38" t="s">
        <v>601</v>
      </c>
      <c r="I38" t="s">
        <v>602</v>
      </c>
      <c r="J38">
        <v>2022</v>
      </c>
      <c r="K38">
        <v>1.6</v>
      </c>
      <c r="L38" t="s">
        <v>69</v>
      </c>
      <c r="M38" s="7">
        <v>45743</v>
      </c>
    </row>
    <row r="39" spans="1:13" customFormat="1" x14ac:dyDescent="0.35">
      <c r="A39" s="1" t="s">
        <v>688</v>
      </c>
      <c r="B39" s="1" t="s">
        <v>689</v>
      </c>
      <c r="C39" s="1" t="s">
        <v>693</v>
      </c>
      <c r="D39" t="s">
        <v>694</v>
      </c>
      <c r="E39" t="s">
        <v>695</v>
      </c>
      <c r="F39" t="s">
        <v>680</v>
      </c>
      <c r="G39" t="s">
        <v>681</v>
      </c>
      <c r="H39" t="s">
        <v>601</v>
      </c>
      <c r="I39" t="s">
        <v>602</v>
      </c>
      <c r="J39">
        <v>2022</v>
      </c>
      <c r="K39">
        <v>2.2999999999999998</v>
      </c>
      <c r="L39" t="s">
        <v>69</v>
      </c>
      <c r="M39" s="7">
        <v>45743</v>
      </c>
    </row>
    <row r="40" spans="1:13" customFormat="1" x14ac:dyDescent="0.35">
      <c r="A40" s="1" t="s">
        <v>688</v>
      </c>
      <c r="B40" s="1" t="s">
        <v>689</v>
      </c>
      <c r="C40" s="1" t="s">
        <v>690</v>
      </c>
      <c r="D40" t="s">
        <v>691</v>
      </c>
      <c r="E40" t="s">
        <v>692</v>
      </c>
      <c r="F40" t="s">
        <v>680</v>
      </c>
      <c r="G40" t="s">
        <v>681</v>
      </c>
      <c r="H40" t="s">
        <v>601</v>
      </c>
      <c r="I40" t="s">
        <v>602</v>
      </c>
      <c r="J40">
        <v>2023</v>
      </c>
      <c r="K40">
        <v>1.3</v>
      </c>
      <c r="L40" t="s">
        <v>69</v>
      </c>
      <c r="M40" s="7">
        <v>45743</v>
      </c>
    </row>
    <row r="41" spans="1:13" customFormat="1" x14ac:dyDescent="0.35">
      <c r="A41" s="1" t="s">
        <v>688</v>
      </c>
      <c r="B41" s="1" t="s">
        <v>689</v>
      </c>
      <c r="C41" s="1" t="s">
        <v>693</v>
      </c>
      <c r="D41" t="s">
        <v>694</v>
      </c>
      <c r="E41" t="s">
        <v>695</v>
      </c>
      <c r="F41" t="s">
        <v>680</v>
      </c>
      <c r="G41" t="s">
        <v>681</v>
      </c>
      <c r="H41" t="s">
        <v>601</v>
      </c>
      <c r="I41" t="s">
        <v>602</v>
      </c>
      <c r="J41">
        <v>2023</v>
      </c>
      <c r="K41">
        <v>1.9</v>
      </c>
      <c r="L41" t="s">
        <v>69</v>
      </c>
      <c r="M41" s="7">
        <v>45743</v>
      </c>
    </row>
    <row r="42" spans="1:13" customFormat="1" x14ac:dyDescent="0.35">
      <c r="A42" s="1" t="s">
        <v>688</v>
      </c>
      <c r="B42" s="1" t="s">
        <v>689</v>
      </c>
      <c r="C42" s="1" t="s">
        <v>690</v>
      </c>
      <c r="D42" t="s">
        <v>691</v>
      </c>
      <c r="E42" t="s">
        <v>692</v>
      </c>
      <c r="F42" t="s">
        <v>680</v>
      </c>
      <c r="G42" t="s">
        <v>681</v>
      </c>
      <c r="H42" t="s">
        <v>601</v>
      </c>
      <c r="I42" t="s">
        <v>602</v>
      </c>
      <c r="J42">
        <v>2024</v>
      </c>
      <c r="K42">
        <v>0.9</v>
      </c>
      <c r="M42" s="7">
        <v>45743</v>
      </c>
    </row>
    <row r="43" spans="1:13" customFormat="1" x14ac:dyDescent="0.35">
      <c r="A43" s="1" t="s">
        <v>688</v>
      </c>
      <c r="B43" s="1" t="s">
        <v>689</v>
      </c>
      <c r="C43" s="1" t="s">
        <v>693</v>
      </c>
      <c r="D43" t="s">
        <v>694</v>
      </c>
      <c r="E43" t="s">
        <v>695</v>
      </c>
      <c r="F43" t="s">
        <v>680</v>
      </c>
      <c r="G43" t="s">
        <v>681</v>
      </c>
      <c r="H43" t="s">
        <v>601</v>
      </c>
      <c r="I43" t="s">
        <v>602</v>
      </c>
      <c r="J43">
        <v>2024</v>
      </c>
      <c r="K43">
        <v>1.6</v>
      </c>
      <c r="L43" t="s">
        <v>69</v>
      </c>
      <c r="M43" s="7">
        <v>45743</v>
      </c>
    </row>
    <row r="44" spans="1:13" customFormat="1" x14ac:dyDescent="0.35">
      <c r="A44" s="1" t="s">
        <v>688</v>
      </c>
      <c r="B44" s="1" t="s">
        <v>689</v>
      </c>
      <c r="C44" s="1" t="s">
        <v>690</v>
      </c>
      <c r="D44" t="s">
        <v>691</v>
      </c>
      <c r="E44" t="s">
        <v>692</v>
      </c>
      <c r="F44" t="s">
        <v>680</v>
      </c>
      <c r="G44" t="s">
        <v>681</v>
      </c>
      <c r="H44" t="s">
        <v>612</v>
      </c>
      <c r="I44" t="s">
        <v>613</v>
      </c>
      <c r="J44">
        <v>2022</v>
      </c>
      <c r="K44">
        <v>1.1000000000000001</v>
      </c>
      <c r="L44" t="s">
        <v>69</v>
      </c>
      <c r="M44" s="7">
        <v>45743</v>
      </c>
    </row>
    <row r="45" spans="1:13" customFormat="1" x14ac:dyDescent="0.35">
      <c r="A45" s="1" t="s">
        <v>688</v>
      </c>
      <c r="B45" s="1" t="s">
        <v>689</v>
      </c>
      <c r="C45" s="1" t="s">
        <v>690</v>
      </c>
      <c r="D45" t="s">
        <v>694</v>
      </c>
      <c r="E45" t="s">
        <v>695</v>
      </c>
      <c r="F45" t="s">
        <v>680</v>
      </c>
      <c r="G45" t="s">
        <v>681</v>
      </c>
      <c r="H45" t="s">
        <v>612</v>
      </c>
      <c r="I45" t="s">
        <v>613</v>
      </c>
      <c r="J45">
        <v>2022</v>
      </c>
      <c r="K45">
        <v>1.5</v>
      </c>
      <c r="L45" t="s">
        <v>69</v>
      </c>
      <c r="M45" s="7">
        <v>45743</v>
      </c>
    </row>
    <row r="46" spans="1:13" customFormat="1" x14ac:dyDescent="0.35">
      <c r="A46" s="1" t="s">
        <v>688</v>
      </c>
      <c r="B46" s="1" t="s">
        <v>689</v>
      </c>
      <c r="C46" s="1" t="s">
        <v>690</v>
      </c>
      <c r="D46" t="s">
        <v>691</v>
      </c>
      <c r="E46" t="s">
        <v>692</v>
      </c>
      <c r="F46" t="s">
        <v>685</v>
      </c>
      <c r="G46" t="s">
        <v>685</v>
      </c>
      <c r="H46" t="s">
        <v>601</v>
      </c>
      <c r="I46" t="s">
        <v>602</v>
      </c>
      <c r="J46">
        <v>2023</v>
      </c>
      <c r="K46">
        <v>0</v>
      </c>
      <c r="L46" t="s">
        <v>69</v>
      </c>
      <c r="M46" s="7">
        <v>45743</v>
      </c>
    </row>
    <row r="47" spans="1:13" customFormat="1" x14ac:dyDescent="0.35">
      <c r="A47" s="1" t="s">
        <v>688</v>
      </c>
      <c r="B47" s="1" t="s">
        <v>689</v>
      </c>
      <c r="C47" s="1" t="s">
        <v>693</v>
      </c>
      <c r="D47" t="s">
        <v>694</v>
      </c>
      <c r="E47" t="s">
        <v>695</v>
      </c>
      <c r="F47" t="s">
        <v>685</v>
      </c>
      <c r="G47" t="s">
        <v>685</v>
      </c>
      <c r="H47" t="s">
        <v>601</v>
      </c>
      <c r="I47" t="s">
        <v>602</v>
      </c>
      <c r="J47">
        <v>2023</v>
      </c>
      <c r="K47">
        <v>0</v>
      </c>
      <c r="L47" t="s">
        <v>69</v>
      </c>
      <c r="M47" s="7">
        <v>45743</v>
      </c>
    </row>
    <row r="48" spans="1:13" customFormat="1" x14ac:dyDescent="0.35">
      <c r="A48" s="1" t="s">
        <v>688</v>
      </c>
      <c r="B48" s="1" t="s">
        <v>689</v>
      </c>
      <c r="C48" s="1" t="s">
        <v>693</v>
      </c>
      <c r="D48" t="s">
        <v>691</v>
      </c>
      <c r="E48" t="s">
        <v>692</v>
      </c>
      <c r="F48" t="s">
        <v>680</v>
      </c>
      <c r="G48" t="s">
        <v>681</v>
      </c>
      <c r="H48" t="s">
        <v>612</v>
      </c>
      <c r="I48" t="s">
        <v>613</v>
      </c>
      <c r="J48">
        <v>2024</v>
      </c>
      <c r="K48">
        <v>1</v>
      </c>
      <c r="L48" t="s">
        <v>69</v>
      </c>
      <c r="M48" s="7">
        <v>45743</v>
      </c>
    </row>
    <row r="49" spans="1:13" customFormat="1" x14ac:dyDescent="0.35">
      <c r="A49" s="1" t="s">
        <v>688</v>
      </c>
      <c r="B49" s="1" t="s">
        <v>689</v>
      </c>
      <c r="C49" s="1" t="s">
        <v>693</v>
      </c>
      <c r="D49" t="s">
        <v>694</v>
      </c>
      <c r="E49" t="s">
        <v>695</v>
      </c>
      <c r="F49" t="s">
        <v>685</v>
      </c>
      <c r="G49" t="s">
        <v>685</v>
      </c>
      <c r="H49" t="s">
        <v>601</v>
      </c>
      <c r="I49" t="s">
        <v>602</v>
      </c>
      <c r="J49">
        <v>2024</v>
      </c>
      <c r="K49">
        <v>0.2</v>
      </c>
      <c r="L49" t="s">
        <v>69</v>
      </c>
      <c r="M49" s="7">
        <v>45743</v>
      </c>
    </row>
    <row r="50" spans="1:13" customFormat="1" x14ac:dyDescent="0.35">
      <c r="A50" s="1" t="s">
        <v>688</v>
      </c>
      <c r="B50" s="1" t="s">
        <v>689</v>
      </c>
      <c r="C50" s="1" t="s">
        <v>690</v>
      </c>
      <c r="D50" t="s">
        <v>691</v>
      </c>
      <c r="E50" t="s">
        <v>692</v>
      </c>
      <c r="F50" t="s">
        <v>680</v>
      </c>
      <c r="G50" t="s">
        <v>681</v>
      </c>
      <c r="H50" t="s">
        <v>686</v>
      </c>
      <c r="I50" t="s">
        <v>687</v>
      </c>
      <c r="J50">
        <v>2022</v>
      </c>
      <c r="K50">
        <v>1.3</v>
      </c>
      <c r="L50" t="s">
        <v>69</v>
      </c>
      <c r="M50" s="7">
        <v>45743</v>
      </c>
    </row>
    <row r="51" spans="1:13" customFormat="1" x14ac:dyDescent="0.35">
      <c r="A51" s="1" t="s">
        <v>688</v>
      </c>
      <c r="B51" s="1" t="s">
        <v>689</v>
      </c>
      <c r="C51" s="1" t="s">
        <v>690</v>
      </c>
      <c r="D51" t="s">
        <v>694</v>
      </c>
      <c r="E51" t="s">
        <v>695</v>
      </c>
      <c r="F51" t="s">
        <v>680</v>
      </c>
      <c r="G51" t="s">
        <v>681</v>
      </c>
      <c r="H51" t="s">
        <v>686</v>
      </c>
      <c r="I51" t="s">
        <v>687</v>
      </c>
      <c r="J51">
        <v>2022</v>
      </c>
      <c r="K51">
        <v>1.8</v>
      </c>
      <c r="L51" t="s">
        <v>69</v>
      </c>
      <c r="M51" s="7">
        <v>45743</v>
      </c>
    </row>
    <row r="52" spans="1:13" customFormat="1" x14ac:dyDescent="0.35">
      <c r="A52" s="1" t="s">
        <v>688</v>
      </c>
      <c r="B52" s="1" t="s">
        <v>689</v>
      </c>
      <c r="C52" s="1" t="s">
        <v>693</v>
      </c>
      <c r="D52" t="s">
        <v>691</v>
      </c>
      <c r="E52" t="s">
        <v>692</v>
      </c>
      <c r="F52" t="s">
        <v>680</v>
      </c>
      <c r="G52" t="s">
        <v>681</v>
      </c>
      <c r="H52" t="s">
        <v>612</v>
      </c>
      <c r="I52" t="s">
        <v>613</v>
      </c>
      <c r="J52">
        <v>2023</v>
      </c>
      <c r="K52">
        <v>1.1000000000000001</v>
      </c>
      <c r="L52" t="s">
        <v>69</v>
      </c>
      <c r="M52" s="7">
        <v>45743</v>
      </c>
    </row>
    <row r="53" spans="1:13" customFormat="1" x14ac:dyDescent="0.35">
      <c r="A53" s="1" t="s">
        <v>688</v>
      </c>
      <c r="B53" s="1" t="s">
        <v>689</v>
      </c>
      <c r="C53" s="1" t="s">
        <v>690</v>
      </c>
      <c r="D53" t="s">
        <v>694</v>
      </c>
      <c r="E53" t="s">
        <v>695</v>
      </c>
      <c r="F53" t="s">
        <v>680</v>
      </c>
      <c r="G53" t="s">
        <v>681</v>
      </c>
      <c r="H53" t="s">
        <v>612</v>
      </c>
      <c r="I53" t="s">
        <v>613</v>
      </c>
      <c r="J53">
        <v>2023</v>
      </c>
      <c r="K53">
        <v>2.2000000000000002</v>
      </c>
      <c r="L53" t="s">
        <v>69</v>
      </c>
      <c r="M53" s="7">
        <v>45743</v>
      </c>
    </row>
    <row r="54" spans="1:13" customFormat="1" x14ac:dyDescent="0.35">
      <c r="A54" s="1" t="s">
        <v>688</v>
      </c>
      <c r="B54" s="1" t="s">
        <v>689</v>
      </c>
      <c r="C54" s="1" t="s">
        <v>693</v>
      </c>
      <c r="D54" t="s">
        <v>691</v>
      </c>
      <c r="E54" t="s">
        <v>692</v>
      </c>
      <c r="F54" t="s">
        <v>680</v>
      </c>
      <c r="G54" t="s">
        <v>681</v>
      </c>
      <c r="H54" t="s">
        <v>686</v>
      </c>
      <c r="I54" t="s">
        <v>687</v>
      </c>
      <c r="J54">
        <v>2024</v>
      </c>
      <c r="K54">
        <v>1</v>
      </c>
      <c r="L54" t="s">
        <v>69</v>
      </c>
      <c r="M54" s="7">
        <v>45743</v>
      </c>
    </row>
    <row r="55" spans="1:13" customFormat="1" x14ac:dyDescent="0.35">
      <c r="A55" s="1" t="s">
        <v>688</v>
      </c>
      <c r="B55" s="1" t="s">
        <v>689</v>
      </c>
      <c r="C55" s="1" t="s">
        <v>690</v>
      </c>
      <c r="D55" t="s">
        <v>694</v>
      </c>
      <c r="E55" t="s">
        <v>695</v>
      </c>
      <c r="F55" t="s">
        <v>680</v>
      </c>
      <c r="G55" t="s">
        <v>681</v>
      </c>
      <c r="H55" t="s">
        <v>612</v>
      </c>
      <c r="I55" t="s">
        <v>613</v>
      </c>
      <c r="J55">
        <v>2024</v>
      </c>
      <c r="K55">
        <v>1.5</v>
      </c>
      <c r="L55" t="s">
        <v>69</v>
      </c>
      <c r="M55" s="7">
        <v>45743</v>
      </c>
    </row>
    <row r="56" spans="1:13" customFormat="1" x14ac:dyDescent="0.35">
      <c r="A56" s="1" t="s">
        <v>688</v>
      </c>
      <c r="B56" s="1" t="s">
        <v>689</v>
      </c>
      <c r="C56" s="1" t="s">
        <v>690</v>
      </c>
      <c r="D56" t="s">
        <v>691</v>
      </c>
      <c r="E56" t="s">
        <v>692</v>
      </c>
      <c r="F56" t="s">
        <v>685</v>
      </c>
      <c r="G56" t="s">
        <v>685</v>
      </c>
      <c r="H56" t="s">
        <v>601</v>
      </c>
      <c r="I56" t="s">
        <v>602</v>
      </c>
      <c r="J56">
        <v>2022</v>
      </c>
      <c r="K56">
        <v>0</v>
      </c>
      <c r="L56" t="s">
        <v>69</v>
      </c>
      <c r="M56" s="7">
        <v>45743</v>
      </c>
    </row>
    <row r="57" spans="1:13" customFormat="1" x14ac:dyDescent="0.35">
      <c r="A57" s="1" t="s">
        <v>688</v>
      </c>
      <c r="B57" s="1" t="s">
        <v>689</v>
      </c>
      <c r="C57" s="1" t="s">
        <v>693</v>
      </c>
      <c r="D57" t="s">
        <v>694</v>
      </c>
      <c r="E57" t="s">
        <v>695</v>
      </c>
      <c r="F57" t="s">
        <v>685</v>
      </c>
      <c r="G57" t="s">
        <v>685</v>
      </c>
      <c r="H57" t="s">
        <v>601</v>
      </c>
      <c r="I57" t="s">
        <v>602</v>
      </c>
      <c r="J57">
        <v>2022</v>
      </c>
      <c r="K57">
        <v>0.4</v>
      </c>
      <c r="L57" t="s">
        <v>69</v>
      </c>
      <c r="M57" s="7">
        <v>45743</v>
      </c>
    </row>
    <row r="58" spans="1:13" customFormat="1" x14ac:dyDescent="0.35">
      <c r="A58" s="1" t="s">
        <v>688</v>
      </c>
      <c r="B58" s="1" t="s">
        <v>689</v>
      </c>
      <c r="C58" s="1" t="s">
        <v>693</v>
      </c>
      <c r="D58" t="s">
        <v>691</v>
      </c>
      <c r="E58" t="s">
        <v>692</v>
      </c>
      <c r="F58" t="s">
        <v>685</v>
      </c>
      <c r="G58" t="s">
        <v>685</v>
      </c>
      <c r="H58" t="s">
        <v>612</v>
      </c>
      <c r="I58" t="s">
        <v>613</v>
      </c>
      <c r="J58">
        <v>2023</v>
      </c>
      <c r="K58">
        <v>0</v>
      </c>
      <c r="L58" t="s">
        <v>69</v>
      </c>
      <c r="M58" s="7">
        <v>45743</v>
      </c>
    </row>
    <row r="59" spans="1:13" customFormat="1" x14ac:dyDescent="0.35">
      <c r="A59" s="1" t="s">
        <v>688</v>
      </c>
      <c r="B59" s="1" t="s">
        <v>689</v>
      </c>
      <c r="C59" s="1" t="s">
        <v>690</v>
      </c>
      <c r="D59" t="s">
        <v>694</v>
      </c>
      <c r="E59" t="s">
        <v>695</v>
      </c>
      <c r="F59" t="s">
        <v>685</v>
      </c>
      <c r="G59" t="s">
        <v>685</v>
      </c>
      <c r="H59" t="s">
        <v>612</v>
      </c>
      <c r="I59" t="s">
        <v>613</v>
      </c>
      <c r="J59">
        <v>2023</v>
      </c>
      <c r="K59">
        <v>0</v>
      </c>
      <c r="L59" t="s">
        <v>69</v>
      </c>
      <c r="M59" s="7">
        <v>45743</v>
      </c>
    </row>
    <row r="60" spans="1:13" customFormat="1" x14ac:dyDescent="0.35">
      <c r="A60" s="1" t="s">
        <v>688</v>
      </c>
      <c r="B60" s="1" t="s">
        <v>689</v>
      </c>
      <c r="C60" s="1" t="s">
        <v>690</v>
      </c>
      <c r="D60" t="s">
        <v>691</v>
      </c>
      <c r="E60" t="s">
        <v>692</v>
      </c>
      <c r="F60" t="s">
        <v>685</v>
      </c>
      <c r="G60" t="s">
        <v>685</v>
      </c>
      <c r="H60" t="s">
        <v>601</v>
      </c>
      <c r="I60" t="s">
        <v>602</v>
      </c>
      <c r="J60">
        <v>2024</v>
      </c>
      <c r="K60">
        <v>0</v>
      </c>
      <c r="M60" s="7">
        <v>45743</v>
      </c>
    </row>
    <row r="61" spans="1:13" customFormat="1" x14ac:dyDescent="0.35">
      <c r="A61" s="1" t="s">
        <v>688</v>
      </c>
      <c r="B61" s="1" t="s">
        <v>689</v>
      </c>
      <c r="C61" s="1" t="s">
        <v>693</v>
      </c>
      <c r="D61" t="s">
        <v>694</v>
      </c>
      <c r="E61" t="s">
        <v>695</v>
      </c>
      <c r="F61" t="s">
        <v>685</v>
      </c>
      <c r="G61" t="s">
        <v>685</v>
      </c>
      <c r="H61" t="s">
        <v>612</v>
      </c>
      <c r="I61" t="s">
        <v>613</v>
      </c>
      <c r="J61">
        <v>2024</v>
      </c>
      <c r="K61">
        <v>0.1</v>
      </c>
      <c r="L61" t="s">
        <v>69</v>
      </c>
      <c r="M61" s="7">
        <v>45743</v>
      </c>
    </row>
    <row r="62" spans="1:13" customFormat="1" x14ac:dyDescent="0.35">
      <c r="A62" s="1" t="s">
        <v>688</v>
      </c>
      <c r="B62" s="1" t="s">
        <v>689</v>
      </c>
      <c r="C62" s="1" t="s">
        <v>693</v>
      </c>
      <c r="D62" t="s">
        <v>691</v>
      </c>
      <c r="E62" t="s">
        <v>692</v>
      </c>
      <c r="F62" t="s">
        <v>685</v>
      </c>
      <c r="G62" t="s">
        <v>685</v>
      </c>
      <c r="H62" t="s">
        <v>612</v>
      </c>
      <c r="I62" t="s">
        <v>613</v>
      </c>
      <c r="J62">
        <v>2022</v>
      </c>
      <c r="K62">
        <v>0</v>
      </c>
      <c r="L62" t="s">
        <v>69</v>
      </c>
      <c r="M62" s="7">
        <v>45743</v>
      </c>
    </row>
    <row r="63" spans="1:13" customFormat="1" x14ac:dyDescent="0.35">
      <c r="A63" s="1" t="s">
        <v>688</v>
      </c>
      <c r="B63" s="1" t="s">
        <v>689</v>
      </c>
      <c r="C63" s="1" t="s">
        <v>690</v>
      </c>
      <c r="D63" t="s">
        <v>694</v>
      </c>
      <c r="E63" t="s">
        <v>695</v>
      </c>
      <c r="F63" t="s">
        <v>685</v>
      </c>
      <c r="G63" t="s">
        <v>685</v>
      </c>
      <c r="H63" t="s">
        <v>612</v>
      </c>
      <c r="I63" t="s">
        <v>613</v>
      </c>
      <c r="J63">
        <v>2022</v>
      </c>
      <c r="K63">
        <v>0</v>
      </c>
      <c r="L63" t="s">
        <v>69</v>
      </c>
      <c r="M63" s="7">
        <v>45743</v>
      </c>
    </row>
    <row r="64" spans="1:13" customFormat="1" x14ac:dyDescent="0.35">
      <c r="A64" s="1" t="s">
        <v>688</v>
      </c>
      <c r="B64" s="1" t="s">
        <v>689</v>
      </c>
      <c r="C64" s="1" t="s">
        <v>693</v>
      </c>
      <c r="D64" t="s">
        <v>691</v>
      </c>
      <c r="E64" t="s">
        <v>692</v>
      </c>
      <c r="F64" t="s">
        <v>680</v>
      </c>
      <c r="G64" t="s">
        <v>681</v>
      </c>
      <c r="H64" t="s">
        <v>686</v>
      </c>
      <c r="I64" t="s">
        <v>687</v>
      </c>
      <c r="J64">
        <v>2023</v>
      </c>
      <c r="K64">
        <v>1.2</v>
      </c>
      <c r="L64" t="s">
        <v>69</v>
      </c>
      <c r="M64" s="7">
        <v>45743</v>
      </c>
    </row>
    <row r="65" spans="1:13" customFormat="1" x14ac:dyDescent="0.35">
      <c r="A65" s="1" t="s">
        <v>688</v>
      </c>
      <c r="B65" s="1" t="s">
        <v>689</v>
      </c>
      <c r="C65" s="1" t="s">
        <v>690</v>
      </c>
      <c r="D65" t="s">
        <v>694</v>
      </c>
      <c r="E65" t="s">
        <v>695</v>
      </c>
      <c r="F65" t="s">
        <v>680</v>
      </c>
      <c r="G65" t="s">
        <v>681</v>
      </c>
      <c r="H65" t="s">
        <v>686</v>
      </c>
      <c r="I65" t="s">
        <v>687</v>
      </c>
      <c r="J65">
        <v>2023</v>
      </c>
      <c r="K65">
        <v>2.1</v>
      </c>
      <c r="L65" t="s">
        <v>69</v>
      </c>
      <c r="M65" s="7">
        <v>45743</v>
      </c>
    </row>
    <row r="66" spans="1:13" customFormat="1" x14ac:dyDescent="0.35">
      <c r="A66" s="1" t="s">
        <v>688</v>
      </c>
      <c r="B66" s="1" t="s">
        <v>689</v>
      </c>
      <c r="C66" s="1" t="s">
        <v>690</v>
      </c>
      <c r="D66" t="s">
        <v>691</v>
      </c>
      <c r="E66" t="s">
        <v>692</v>
      </c>
      <c r="F66" t="s">
        <v>685</v>
      </c>
      <c r="G66" t="s">
        <v>685</v>
      </c>
      <c r="H66" t="s">
        <v>612</v>
      </c>
      <c r="I66" t="s">
        <v>613</v>
      </c>
      <c r="J66">
        <v>2024</v>
      </c>
      <c r="K66">
        <v>0.1</v>
      </c>
      <c r="L66" t="s">
        <v>69</v>
      </c>
      <c r="M66" s="7">
        <v>45743</v>
      </c>
    </row>
    <row r="67" spans="1:13" customFormat="1" x14ac:dyDescent="0.35">
      <c r="A67" s="1" t="s">
        <v>688</v>
      </c>
      <c r="B67" s="1" t="s">
        <v>689</v>
      </c>
      <c r="C67" s="1" t="s">
        <v>690</v>
      </c>
      <c r="D67" t="s">
        <v>694</v>
      </c>
      <c r="E67" t="s">
        <v>695</v>
      </c>
      <c r="F67" t="s">
        <v>680</v>
      </c>
      <c r="G67" t="s">
        <v>681</v>
      </c>
      <c r="H67" t="s">
        <v>686</v>
      </c>
      <c r="I67" t="s">
        <v>687</v>
      </c>
      <c r="J67">
        <v>2024</v>
      </c>
      <c r="K67">
        <v>1.6</v>
      </c>
      <c r="L67" t="s">
        <v>69</v>
      </c>
      <c r="M67" s="7">
        <v>45743</v>
      </c>
    </row>
    <row r="68" spans="1:13" customFormat="1" x14ac:dyDescent="0.35">
      <c r="A68" s="1" t="s">
        <v>688</v>
      </c>
      <c r="B68" s="1" t="s">
        <v>689</v>
      </c>
      <c r="C68" s="1" t="s">
        <v>693</v>
      </c>
      <c r="D68" t="s">
        <v>691</v>
      </c>
      <c r="E68" t="s">
        <v>692</v>
      </c>
      <c r="F68" t="s">
        <v>685</v>
      </c>
      <c r="G68" t="s">
        <v>685</v>
      </c>
      <c r="H68" t="s">
        <v>686</v>
      </c>
      <c r="I68" t="s">
        <v>687</v>
      </c>
      <c r="J68">
        <v>2022</v>
      </c>
      <c r="K68">
        <v>0</v>
      </c>
      <c r="L68" t="s">
        <v>69</v>
      </c>
      <c r="M68" s="7">
        <v>45743</v>
      </c>
    </row>
    <row r="69" spans="1:13" customFormat="1" x14ac:dyDescent="0.35">
      <c r="A69" s="1" t="s">
        <v>688</v>
      </c>
      <c r="B69" s="1" t="s">
        <v>689</v>
      </c>
      <c r="C69" s="1" t="s">
        <v>690</v>
      </c>
      <c r="D69" t="s">
        <v>694</v>
      </c>
      <c r="E69" t="s">
        <v>695</v>
      </c>
      <c r="F69" t="s">
        <v>685</v>
      </c>
      <c r="G69" t="s">
        <v>685</v>
      </c>
      <c r="H69" t="s">
        <v>686</v>
      </c>
      <c r="I69" t="s">
        <v>687</v>
      </c>
      <c r="J69">
        <v>2022</v>
      </c>
      <c r="K69">
        <v>0</v>
      </c>
      <c r="L69" t="s">
        <v>69</v>
      </c>
      <c r="M69" s="7">
        <v>45743</v>
      </c>
    </row>
    <row r="70" spans="1:13" customFormat="1" x14ac:dyDescent="0.35">
      <c r="A70" s="1" t="s">
        <v>688</v>
      </c>
      <c r="B70" s="1" t="s">
        <v>689</v>
      </c>
      <c r="C70" s="1" t="s">
        <v>693</v>
      </c>
      <c r="D70" t="s">
        <v>691</v>
      </c>
      <c r="E70" t="s">
        <v>692</v>
      </c>
      <c r="F70" t="s">
        <v>685</v>
      </c>
      <c r="G70" t="s">
        <v>685</v>
      </c>
      <c r="H70" t="s">
        <v>686</v>
      </c>
      <c r="I70" t="s">
        <v>687</v>
      </c>
      <c r="J70">
        <v>2023</v>
      </c>
      <c r="K70">
        <v>0</v>
      </c>
      <c r="L70" t="s">
        <v>69</v>
      </c>
      <c r="M70" s="7">
        <v>45743</v>
      </c>
    </row>
    <row r="71" spans="1:13" customFormat="1" x14ac:dyDescent="0.35">
      <c r="A71" s="1" t="s">
        <v>688</v>
      </c>
      <c r="B71" s="1" t="s">
        <v>689</v>
      </c>
      <c r="C71" s="1" t="s">
        <v>690</v>
      </c>
      <c r="D71" t="s">
        <v>694</v>
      </c>
      <c r="E71" t="s">
        <v>695</v>
      </c>
      <c r="F71" t="s">
        <v>685</v>
      </c>
      <c r="G71" t="s">
        <v>685</v>
      </c>
      <c r="H71" t="s">
        <v>686</v>
      </c>
      <c r="I71" t="s">
        <v>687</v>
      </c>
      <c r="J71">
        <v>2023</v>
      </c>
      <c r="K71">
        <v>0</v>
      </c>
      <c r="L71" t="s">
        <v>69</v>
      </c>
      <c r="M71" s="7">
        <v>45743</v>
      </c>
    </row>
    <row r="72" spans="1:13" customFormat="1" x14ac:dyDescent="0.35">
      <c r="A72" s="1" t="s">
        <v>688</v>
      </c>
      <c r="B72" s="1" t="s">
        <v>689</v>
      </c>
      <c r="C72" s="1" t="s">
        <v>690</v>
      </c>
      <c r="D72" t="s">
        <v>691</v>
      </c>
      <c r="E72" t="s">
        <v>692</v>
      </c>
      <c r="F72" t="s">
        <v>685</v>
      </c>
      <c r="G72" t="s">
        <v>685</v>
      </c>
      <c r="H72" t="s">
        <v>686</v>
      </c>
      <c r="I72" t="s">
        <v>687</v>
      </c>
      <c r="J72">
        <v>2024</v>
      </c>
      <c r="K72">
        <v>0.1</v>
      </c>
      <c r="L72" t="s">
        <v>69</v>
      </c>
      <c r="M72" s="7">
        <v>45743</v>
      </c>
    </row>
    <row r="73" spans="1:13" customFormat="1" x14ac:dyDescent="0.35">
      <c r="A73" s="1" t="s">
        <v>688</v>
      </c>
      <c r="B73" s="1" t="s">
        <v>689</v>
      </c>
      <c r="C73" s="1" t="s">
        <v>693</v>
      </c>
      <c r="D73" t="s">
        <v>694</v>
      </c>
      <c r="E73" t="s">
        <v>695</v>
      </c>
      <c r="F73" t="s">
        <v>685</v>
      </c>
      <c r="G73" t="s">
        <v>685</v>
      </c>
      <c r="H73" t="s">
        <v>686</v>
      </c>
      <c r="I73" t="s">
        <v>687</v>
      </c>
      <c r="J73">
        <v>2024</v>
      </c>
      <c r="K73">
        <v>0.1</v>
      </c>
      <c r="L73" t="s">
        <v>69</v>
      </c>
      <c r="M73" s="7">
        <v>45743</v>
      </c>
    </row>
    <row r="74" spans="1:13" customFormat="1" x14ac:dyDescent="0.35">
      <c r="A74" s="1" t="s">
        <v>696</v>
      </c>
      <c r="B74" s="1" t="s">
        <v>697</v>
      </c>
      <c r="C74" s="1" t="s">
        <v>698</v>
      </c>
      <c r="D74" t="s">
        <v>699</v>
      </c>
      <c r="E74" t="s">
        <v>700</v>
      </c>
      <c r="F74" t="s">
        <v>680</v>
      </c>
      <c r="G74" t="s">
        <v>681</v>
      </c>
      <c r="H74" t="s">
        <v>601</v>
      </c>
      <c r="I74" t="s">
        <v>602</v>
      </c>
      <c r="J74">
        <v>2022</v>
      </c>
      <c r="K74">
        <v>0</v>
      </c>
      <c r="L74" t="s">
        <v>414</v>
      </c>
      <c r="M74" s="7">
        <v>45735</v>
      </c>
    </row>
    <row r="75" spans="1:13" customFormat="1" x14ac:dyDescent="0.35">
      <c r="A75" s="1" t="s">
        <v>696</v>
      </c>
      <c r="B75" s="1" t="s">
        <v>697</v>
      </c>
      <c r="C75" s="1" t="s">
        <v>698</v>
      </c>
      <c r="D75" t="s">
        <v>699</v>
      </c>
      <c r="E75" t="s">
        <v>700</v>
      </c>
      <c r="F75" t="s">
        <v>680</v>
      </c>
      <c r="G75" t="s">
        <v>681</v>
      </c>
      <c r="H75" t="s">
        <v>612</v>
      </c>
      <c r="I75" t="s">
        <v>613</v>
      </c>
      <c r="J75">
        <v>2022</v>
      </c>
      <c r="K75">
        <v>0</v>
      </c>
      <c r="L75" t="s">
        <v>414</v>
      </c>
      <c r="M75" s="7">
        <v>45735</v>
      </c>
    </row>
    <row r="76" spans="1:13" customFormat="1" x14ac:dyDescent="0.35">
      <c r="A76" s="1" t="s">
        <v>696</v>
      </c>
      <c r="B76" s="1" t="s">
        <v>697</v>
      </c>
      <c r="C76" s="1" t="s">
        <v>698</v>
      </c>
      <c r="D76" t="s">
        <v>699</v>
      </c>
      <c r="E76" t="s">
        <v>700</v>
      </c>
      <c r="F76" t="s">
        <v>680</v>
      </c>
      <c r="G76" t="s">
        <v>681</v>
      </c>
      <c r="H76" t="s">
        <v>686</v>
      </c>
      <c r="I76" t="s">
        <v>687</v>
      </c>
      <c r="J76">
        <v>2022</v>
      </c>
      <c r="K76">
        <v>0</v>
      </c>
      <c r="L76" t="s">
        <v>414</v>
      </c>
      <c r="M76" s="7">
        <v>45751</v>
      </c>
    </row>
    <row r="77" spans="1:13" customFormat="1" x14ac:dyDescent="0.35">
      <c r="A77" s="1" t="s">
        <v>696</v>
      </c>
      <c r="B77" s="1" t="s">
        <v>697</v>
      </c>
      <c r="C77" s="1" t="s">
        <v>698</v>
      </c>
      <c r="D77" t="s">
        <v>699</v>
      </c>
      <c r="E77" t="s">
        <v>700</v>
      </c>
      <c r="F77" t="s">
        <v>685</v>
      </c>
      <c r="G77" t="s">
        <v>685</v>
      </c>
      <c r="H77" t="s">
        <v>601</v>
      </c>
      <c r="I77" t="s">
        <v>602</v>
      </c>
      <c r="J77">
        <v>2022</v>
      </c>
      <c r="K77">
        <v>0</v>
      </c>
      <c r="L77" t="s">
        <v>414</v>
      </c>
      <c r="M77" s="7">
        <v>45735</v>
      </c>
    </row>
    <row r="78" spans="1:13" customFormat="1" x14ac:dyDescent="0.35">
      <c r="A78" s="1" t="s">
        <v>696</v>
      </c>
      <c r="B78" s="1" t="s">
        <v>697</v>
      </c>
      <c r="C78" s="1" t="s">
        <v>698</v>
      </c>
      <c r="D78" t="s">
        <v>699</v>
      </c>
      <c r="E78" t="s">
        <v>700</v>
      </c>
      <c r="F78" t="s">
        <v>685</v>
      </c>
      <c r="G78" t="s">
        <v>685</v>
      </c>
      <c r="H78" t="s">
        <v>612</v>
      </c>
      <c r="I78" t="s">
        <v>613</v>
      </c>
      <c r="J78">
        <v>2022</v>
      </c>
      <c r="K78">
        <v>0</v>
      </c>
      <c r="L78" t="s">
        <v>414</v>
      </c>
      <c r="M78" s="7">
        <v>45735</v>
      </c>
    </row>
    <row r="79" spans="1:13" customFormat="1" x14ac:dyDescent="0.35">
      <c r="A79" s="1" t="s">
        <v>696</v>
      </c>
      <c r="B79" s="1" t="s">
        <v>697</v>
      </c>
      <c r="C79" s="1" t="s">
        <v>698</v>
      </c>
      <c r="D79" t="s">
        <v>699</v>
      </c>
      <c r="E79" t="s">
        <v>700</v>
      </c>
      <c r="F79" t="s">
        <v>685</v>
      </c>
      <c r="G79" t="s">
        <v>685</v>
      </c>
      <c r="H79" t="s">
        <v>686</v>
      </c>
      <c r="I79" t="s">
        <v>687</v>
      </c>
      <c r="J79">
        <v>2022</v>
      </c>
      <c r="K79">
        <v>0</v>
      </c>
      <c r="L79" t="s">
        <v>414</v>
      </c>
      <c r="M79" s="7">
        <v>45751</v>
      </c>
    </row>
    <row r="80" spans="1:13" customFormat="1" x14ac:dyDescent="0.35">
      <c r="A80" s="1" t="s">
        <v>696</v>
      </c>
      <c r="B80" s="1" t="s">
        <v>697</v>
      </c>
      <c r="C80" s="1" t="s">
        <v>698</v>
      </c>
      <c r="D80" t="s">
        <v>699</v>
      </c>
      <c r="E80" t="s">
        <v>700</v>
      </c>
      <c r="F80" t="s">
        <v>680</v>
      </c>
      <c r="G80" t="s">
        <v>681</v>
      </c>
      <c r="H80" t="s">
        <v>601</v>
      </c>
      <c r="I80" t="s">
        <v>602</v>
      </c>
      <c r="J80">
        <v>2023</v>
      </c>
      <c r="K80">
        <v>0</v>
      </c>
      <c r="L80" t="s">
        <v>414</v>
      </c>
      <c r="M80" s="7">
        <v>45735</v>
      </c>
    </row>
    <row r="81" spans="1:13" customFormat="1" x14ac:dyDescent="0.35">
      <c r="A81" s="1" t="s">
        <v>696</v>
      </c>
      <c r="B81" s="1" t="s">
        <v>697</v>
      </c>
      <c r="C81" s="1" t="s">
        <v>698</v>
      </c>
      <c r="D81" t="s">
        <v>699</v>
      </c>
      <c r="E81" t="s">
        <v>700</v>
      </c>
      <c r="F81" t="s">
        <v>680</v>
      </c>
      <c r="G81" t="s">
        <v>681</v>
      </c>
      <c r="H81" t="s">
        <v>612</v>
      </c>
      <c r="I81" t="s">
        <v>613</v>
      </c>
      <c r="J81">
        <v>2023</v>
      </c>
      <c r="K81">
        <v>0</v>
      </c>
      <c r="L81" t="s">
        <v>414</v>
      </c>
      <c r="M81" s="7">
        <v>45735</v>
      </c>
    </row>
    <row r="82" spans="1:13" customFormat="1" x14ac:dyDescent="0.35">
      <c r="A82" s="1" t="s">
        <v>696</v>
      </c>
      <c r="B82" s="1" t="s">
        <v>697</v>
      </c>
      <c r="C82" s="1" t="s">
        <v>698</v>
      </c>
      <c r="D82" t="s">
        <v>699</v>
      </c>
      <c r="E82" t="s">
        <v>700</v>
      </c>
      <c r="F82" t="s">
        <v>680</v>
      </c>
      <c r="G82" t="s">
        <v>681</v>
      </c>
      <c r="H82" t="s">
        <v>686</v>
      </c>
      <c r="I82" t="s">
        <v>687</v>
      </c>
      <c r="J82">
        <v>2023</v>
      </c>
      <c r="K82">
        <v>0</v>
      </c>
      <c r="L82" t="s">
        <v>414</v>
      </c>
      <c r="M82" s="7">
        <v>45751</v>
      </c>
    </row>
    <row r="83" spans="1:13" customFormat="1" x14ac:dyDescent="0.35">
      <c r="A83" s="1" t="s">
        <v>696</v>
      </c>
      <c r="B83" s="1" t="s">
        <v>697</v>
      </c>
      <c r="C83" s="1" t="s">
        <v>698</v>
      </c>
      <c r="D83" t="s">
        <v>699</v>
      </c>
      <c r="E83" t="s">
        <v>700</v>
      </c>
      <c r="F83" t="s">
        <v>685</v>
      </c>
      <c r="G83" t="s">
        <v>685</v>
      </c>
      <c r="H83" t="s">
        <v>601</v>
      </c>
      <c r="I83" t="s">
        <v>602</v>
      </c>
      <c r="J83">
        <v>2023</v>
      </c>
      <c r="K83">
        <v>0</v>
      </c>
      <c r="L83" t="s">
        <v>414</v>
      </c>
      <c r="M83" s="7">
        <v>45735</v>
      </c>
    </row>
    <row r="84" spans="1:13" customFormat="1" x14ac:dyDescent="0.35">
      <c r="A84" s="1" t="s">
        <v>696</v>
      </c>
      <c r="B84" s="1" t="s">
        <v>697</v>
      </c>
      <c r="C84" s="1" t="s">
        <v>698</v>
      </c>
      <c r="D84" t="s">
        <v>699</v>
      </c>
      <c r="E84" t="s">
        <v>700</v>
      </c>
      <c r="F84" t="s">
        <v>685</v>
      </c>
      <c r="G84" t="s">
        <v>685</v>
      </c>
      <c r="H84" t="s">
        <v>612</v>
      </c>
      <c r="I84" t="s">
        <v>613</v>
      </c>
      <c r="J84">
        <v>2023</v>
      </c>
      <c r="K84">
        <v>0</v>
      </c>
      <c r="L84" t="s">
        <v>414</v>
      </c>
      <c r="M84" s="7">
        <v>45735</v>
      </c>
    </row>
    <row r="85" spans="1:13" customFormat="1" x14ac:dyDescent="0.35">
      <c r="A85" s="1" t="s">
        <v>696</v>
      </c>
      <c r="B85" s="1" t="s">
        <v>697</v>
      </c>
      <c r="C85" s="1" t="s">
        <v>698</v>
      </c>
      <c r="D85" t="s">
        <v>699</v>
      </c>
      <c r="E85" t="s">
        <v>700</v>
      </c>
      <c r="F85" t="s">
        <v>685</v>
      </c>
      <c r="G85" t="s">
        <v>685</v>
      </c>
      <c r="H85" t="s">
        <v>686</v>
      </c>
      <c r="I85" t="s">
        <v>687</v>
      </c>
      <c r="J85">
        <v>2023</v>
      </c>
      <c r="K85">
        <v>0</v>
      </c>
      <c r="L85" t="s">
        <v>414</v>
      </c>
      <c r="M85" s="7">
        <v>45751</v>
      </c>
    </row>
    <row r="86" spans="1:13" customFormat="1" x14ac:dyDescent="0.35">
      <c r="A86" s="1" t="s">
        <v>696</v>
      </c>
      <c r="B86" s="1" t="s">
        <v>697</v>
      </c>
      <c r="C86" s="1" t="s">
        <v>698</v>
      </c>
      <c r="D86" t="s">
        <v>699</v>
      </c>
      <c r="E86" t="s">
        <v>700</v>
      </c>
      <c r="F86" t="s">
        <v>685</v>
      </c>
      <c r="G86" t="s">
        <v>685</v>
      </c>
      <c r="H86" t="s">
        <v>601</v>
      </c>
      <c r="I86" t="s">
        <v>602</v>
      </c>
      <c r="J86">
        <v>2024</v>
      </c>
      <c r="K86">
        <v>0</v>
      </c>
      <c r="L86" t="s">
        <v>414</v>
      </c>
      <c r="M86" s="7">
        <v>45735</v>
      </c>
    </row>
    <row r="87" spans="1:13" customFormat="1" x14ac:dyDescent="0.35">
      <c r="A87" s="1" t="s">
        <v>696</v>
      </c>
      <c r="B87" s="1" t="s">
        <v>697</v>
      </c>
      <c r="C87" s="1" t="s">
        <v>698</v>
      </c>
      <c r="D87" t="s">
        <v>699</v>
      </c>
      <c r="E87" t="s">
        <v>700</v>
      </c>
      <c r="F87" t="s">
        <v>685</v>
      </c>
      <c r="G87" t="s">
        <v>685</v>
      </c>
      <c r="H87" t="s">
        <v>612</v>
      </c>
      <c r="I87" t="s">
        <v>613</v>
      </c>
      <c r="J87">
        <v>2024</v>
      </c>
      <c r="K87">
        <v>4</v>
      </c>
      <c r="L87" t="s">
        <v>414</v>
      </c>
      <c r="M87" s="7">
        <v>45735</v>
      </c>
    </row>
    <row r="88" spans="1:13" customFormat="1" x14ac:dyDescent="0.35">
      <c r="A88" s="1" t="s">
        <v>696</v>
      </c>
      <c r="B88" s="1" t="s">
        <v>697</v>
      </c>
      <c r="C88" s="1" t="s">
        <v>698</v>
      </c>
      <c r="D88" t="s">
        <v>699</v>
      </c>
      <c r="E88" t="s">
        <v>700</v>
      </c>
      <c r="F88" t="s">
        <v>685</v>
      </c>
      <c r="G88" t="s">
        <v>685</v>
      </c>
      <c r="H88" t="s">
        <v>686</v>
      </c>
      <c r="I88" t="s">
        <v>687</v>
      </c>
      <c r="J88">
        <v>2024</v>
      </c>
      <c r="K88">
        <v>4</v>
      </c>
      <c r="L88" t="s">
        <v>414</v>
      </c>
      <c r="M88" s="7">
        <v>45751</v>
      </c>
    </row>
    <row r="89" spans="1:13" customFormat="1" x14ac:dyDescent="0.35">
      <c r="A89" s="1" t="s">
        <v>696</v>
      </c>
      <c r="B89" s="1" t="s">
        <v>697</v>
      </c>
      <c r="C89" s="1" t="s">
        <v>698</v>
      </c>
      <c r="D89" t="s">
        <v>699</v>
      </c>
      <c r="E89" t="s">
        <v>700</v>
      </c>
      <c r="F89" t="s">
        <v>680</v>
      </c>
      <c r="G89" t="s">
        <v>681</v>
      </c>
      <c r="H89" t="s">
        <v>601</v>
      </c>
      <c r="I89" t="s">
        <v>602</v>
      </c>
      <c r="J89">
        <v>2024</v>
      </c>
      <c r="K89">
        <v>0</v>
      </c>
      <c r="L89" t="s">
        <v>414</v>
      </c>
      <c r="M89" s="7">
        <v>45735</v>
      </c>
    </row>
    <row r="90" spans="1:13" customFormat="1" x14ac:dyDescent="0.35">
      <c r="A90" s="1" t="s">
        <v>696</v>
      </c>
      <c r="B90" s="1" t="s">
        <v>697</v>
      </c>
      <c r="C90" s="1" t="s">
        <v>698</v>
      </c>
      <c r="D90" t="s">
        <v>699</v>
      </c>
      <c r="E90" t="s">
        <v>700</v>
      </c>
      <c r="F90" t="s">
        <v>680</v>
      </c>
      <c r="G90" t="s">
        <v>681</v>
      </c>
      <c r="H90" t="s">
        <v>612</v>
      </c>
      <c r="I90" t="s">
        <v>613</v>
      </c>
      <c r="J90">
        <v>2024</v>
      </c>
      <c r="K90">
        <v>0</v>
      </c>
      <c r="L90" t="s">
        <v>414</v>
      </c>
      <c r="M90" s="7">
        <v>45735</v>
      </c>
    </row>
    <row r="91" spans="1:13" customFormat="1" x14ac:dyDescent="0.35">
      <c r="A91" s="1" t="s">
        <v>696</v>
      </c>
      <c r="B91" s="1" t="s">
        <v>697</v>
      </c>
      <c r="C91" s="1" t="s">
        <v>698</v>
      </c>
      <c r="D91" t="s">
        <v>699</v>
      </c>
      <c r="E91" t="s">
        <v>700</v>
      </c>
      <c r="F91" t="s">
        <v>680</v>
      </c>
      <c r="G91" t="s">
        <v>681</v>
      </c>
      <c r="H91" t="s">
        <v>686</v>
      </c>
      <c r="I91" t="s">
        <v>687</v>
      </c>
      <c r="J91">
        <v>2024</v>
      </c>
      <c r="K91">
        <v>0</v>
      </c>
      <c r="L91" t="s">
        <v>414</v>
      </c>
      <c r="M91" s="7">
        <v>45751</v>
      </c>
    </row>
    <row r="92" spans="1:13" customFormat="1" x14ac:dyDescent="0.35">
      <c r="A92" s="1" t="s">
        <v>701</v>
      </c>
      <c r="B92" s="1" t="s">
        <v>702</v>
      </c>
      <c r="C92" s="1" t="s">
        <v>703</v>
      </c>
      <c r="D92" t="s">
        <v>704</v>
      </c>
      <c r="E92" t="s">
        <v>705</v>
      </c>
      <c r="F92" t="s">
        <v>680</v>
      </c>
      <c r="G92" t="s">
        <v>681</v>
      </c>
      <c r="H92" t="s">
        <v>601</v>
      </c>
      <c r="I92" t="s">
        <v>602</v>
      </c>
      <c r="J92">
        <v>2022</v>
      </c>
      <c r="K92" s="45">
        <v>18.553936</v>
      </c>
      <c r="L92" t="s">
        <v>706</v>
      </c>
      <c r="M92" s="7">
        <v>45744</v>
      </c>
    </row>
    <row r="93" spans="1:13" customFormat="1" x14ac:dyDescent="0.35">
      <c r="A93" s="1" t="s">
        <v>701</v>
      </c>
      <c r="B93" s="1" t="s">
        <v>702</v>
      </c>
      <c r="C93" s="1" t="s">
        <v>703</v>
      </c>
      <c r="D93" t="s">
        <v>704</v>
      </c>
      <c r="E93" t="s">
        <v>705</v>
      </c>
      <c r="F93" t="s">
        <v>680</v>
      </c>
      <c r="G93" t="s">
        <v>681</v>
      </c>
      <c r="H93" t="s">
        <v>612</v>
      </c>
      <c r="I93" t="s">
        <v>613</v>
      </c>
      <c r="J93">
        <v>2022</v>
      </c>
      <c r="K93" s="45">
        <v>22.151160000000001</v>
      </c>
      <c r="L93" t="s">
        <v>706</v>
      </c>
      <c r="M93" s="7">
        <v>45744</v>
      </c>
    </row>
    <row r="94" spans="1:13" customFormat="1" x14ac:dyDescent="0.35">
      <c r="A94" s="1" t="s">
        <v>701</v>
      </c>
      <c r="B94" s="1" t="s">
        <v>702</v>
      </c>
      <c r="C94" s="1" t="s">
        <v>703</v>
      </c>
      <c r="D94" t="s">
        <v>704</v>
      </c>
      <c r="E94" t="s">
        <v>705</v>
      </c>
      <c r="F94" t="s">
        <v>680</v>
      </c>
      <c r="G94" t="s">
        <v>681</v>
      </c>
      <c r="H94" t="s">
        <v>686</v>
      </c>
      <c r="I94" t="s">
        <v>687</v>
      </c>
      <c r="J94">
        <v>2022</v>
      </c>
      <c r="K94" s="45">
        <v>40.705095999999998</v>
      </c>
      <c r="L94" t="s">
        <v>706</v>
      </c>
      <c r="M94" s="7">
        <v>45744</v>
      </c>
    </row>
    <row r="95" spans="1:13" customFormat="1" x14ac:dyDescent="0.35">
      <c r="A95" s="1" t="s">
        <v>701</v>
      </c>
      <c r="B95" s="1" t="s">
        <v>702</v>
      </c>
      <c r="C95" s="1" t="s">
        <v>703</v>
      </c>
      <c r="D95" t="s">
        <v>704</v>
      </c>
      <c r="E95" t="s">
        <v>705</v>
      </c>
      <c r="F95" t="s">
        <v>685</v>
      </c>
      <c r="G95" t="s">
        <v>685</v>
      </c>
      <c r="H95" t="s">
        <v>601</v>
      </c>
      <c r="I95" t="s">
        <v>602</v>
      </c>
      <c r="J95">
        <v>2022</v>
      </c>
      <c r="K95" s="45">
        <v>2.5421260000000001</v>
      </c>
      <c r="L95" t="s">
        <v>706</v>
      </c>
      <c r="M95" s="7">
        <v>45744</v>
      </c>
    </row>
    <row r="96" spans="1:13" customFormat="1" x14ac:dyDescent="0.35">
      <c r="A96" s="1" t="s">
        <v>701</v>
      </c>
      <c r="B96" s="1" t="s">
        <v>702</v>
      </c>
      <c r="C96" s="1" t="s">
        <v>703</v>
      </c>
      <c r="D96" t="s">
        <v>704</v>
      </c>
      <c r="E96" t="s">
        <v>705</v>
      </c>
      <c r="F96" t="s">
        <v>685</v>
      </c>
      <c r="G96" t="s">
        <v>685</v>
      </c>
      <c r="H96" t="s">
        <v>612</v>
      </c>
      <c r="I96" t="s">
        <v>613</v>
      </c>
      <c r="J96">
        <v>2022</v>
      </c>
      <c r="K96" s="45">
        <v>24.634616000000001</v>
      </c>
      <c r="L96" t="s">
        <v>706</v>
      </c>
      <c r="M96" s="7">
        <v>45744</v>
      </c>
    </row>
    <row r="97" spans="1:13" customFormat="1" x14ac:dyDescent="0.35">
      <c r="A97" s="1" t="s">
        <v>701</v>
      </c>
      <c r="B97" s="1" t="s">
        <v>702</v>
      </c>
      <c r="C97" s="1" t="s">
        <v>703</v>
      </c>
      <c r="D97" t="s">
        <v>704</v>
      </c>
      <c r="E97" t="s">
        <v>705</v>
      </c>
      <c r="F97" t="s">
        <v>685</v>
      </c>
      <c r="G97" t="s">
        <v>685</v>
      </c>
      <c r="H97" t="s">
        <v>686</v>
      </c>
      <c r="I97" t="s">
        <v>687</v>
      </c>
      <c r="J97">
        <v>2022</v>
      </c>
      <c r="K97" s="45">
        <v>27.176742000000001</v>
      </c>
      <c r="L97" t="s">
        <v>706</v>
      </c>
      <c r="M97" s="7">
        <v>45744</v>
      </c>
    </row>
    <row r="98" spans="1:13" customFormat="1" x14ac:dyDescent="0.35">
      <c r="A98" s="1" t="s">
        <v>701</v>
      </c>
      <c r="B98" s="1" t="s">
        <v>702</v>
      </c>
      <c r="C98" s="1" t="s">
        <v>703</v>
      </c>
      <c r="D98" t="s">
        <v>704</v>
      </c>
      <c r="E98" t="s">
        <v>705</v>
      </c>
      <c r="F98" t="s">
        <v>680</v>
      </c>
      <c r="G98" t="s">
        <v>681</v>
      </c>
      <c r="H98" t="s">
        <v>601</v>
      </c>
      <c r="I98" t="s">
        <v>602</v>
      </c>
      <c r="J98">
        <v>2023</v>
      </c>
      <c r="K98" s="45">
        <v>19.152791000000001</v>
      </c>
      <c r="L98" t="s">
        <v>706</v>
      </c>
      <c r="M98" s="7">
        <v>45744</v>
      </c>
    </row>
    <row r="99" spans="1:13" customFormat="1" x14ac:dyDescent="0.35">
      <c r="A99" s="1" t="s">
        <v>701</v>
      </c>
      <c r="B99" s="1" t="s">
        <v>702</v>
      </c>
      <c r="C99" s="1" t="s">
        <v>703</v>
      </c>
      <c r="D99" t="s">
        <v>704</v>
      </c>
      <c r="E99" t="s">
        <v>705</v>
      </c>
      <c r="F99" t="s">
        <v>680</v>
      </c>
      <c r="G99" t="s">
        <v>681</v>
      </c>
      <c r="H99" t="s">
        <v>612</v>
      </c>
      <c r="I99" t="s">
        <v>613</v>
      </c>
      <c r="J99">
        <v>2023</v>
      </c>
      <c r="K99" s="45">
        <v>25.110039</v>
      </c>
      <c r="L99" t="s">
        <v>706</v>
      </c>
      <c r="M99" s="7">
        <v>45744</v>
      </c>
    </row>
    <row r="100" spans="1:13" customFormat="1" x14ac:dyDescent="0.35">
      <c r="A100" s="1" t="s">
        <v>701</v>
      </c>
      <c r="B100" s="1" t="s">
        <v>702</v>
      </c>
      <c r="C100" s="1" t="s">
        <v>703</v>
      </c>
      <c r="D100" t="s">
        <v>704</v>
      </c>
      <c r="E100" t="s">
        <v>705</v>
      </c>
      <c r="F100" t="s">
        <v>680</v>
      </c>
      <c r="G100" t="s">
        <v>681</v>
      </c>
      <c r="H100" t="s">
        <v>686</v>
      </c>
      <c r="I100" t="s">
        <v>687</v>
      </c>
      <c r="J100">
        <v>2023</v>
      </c>
      <c r="K100" s="45">
        <v>44.262830000000001</v>
      </c>
      <c r="L100" t="s">
        <v>706</v>
      </c>
      <c r="M100" s="7">
        <v>45744</v>
      </c>
    </row>
    <row r="101" spans="1:13" customFormat="1" x14ac:dyDescent="0.35">
      <c r="A101" s="1" t="s">
        <v>701</v>
      </c>
      <c r="B101" s="1" t="s">
        <v>702</v>
      </c>
      <c r="C101" s="1" t="s">
        <v>703</v>
      </c>
      <c r="D101" t="s">
        <v>704</v>
      </c>
      <c r="E101" t="s">
        <v>705</v>
      </c>
      <c r="F101" t="s">
        <v>685</v>
      </c>
      <c r="G101" t="s">
        <v>685</v>
      </c>
      <c r="H101" t="s">
        <v>601</v>
      </c>
      <c r="I101" t="s">
        <v>602</v>
      </c>
      <c r="J101">
        <v>2023</v>
      </c>
      <c r="K101" s="45">
        <v>3.5438610000000001</v>
      </c>
      <c r="L101" t="s">
        <v>706</v>
      </c>
      <c r="M101" s="7">
        <v>45744</v>
      </c>
    </row>
    <row r="102" spans="1:13" customFormat="1" x14ac:dyDescent="0.35">
      <c r="A102" s="1" t="s">
        <v>701</v>
      </c>
      <c r="B102" s="1" t="s">
        <v>702</v>
      </c>
      <c r="C102" s="1" t="s">
        <v>703</v>
      </c>
      <c r="D102" t="s">
        <v>704</v>
      </c>
      <c r="E102" t="s">
        <v>705</v>
      </c>
      <c r="F102" t="s">
        <v>685</v>
      </c>
      <c r="G102" t="s">
        <v>685</v>
      </c>
      <c r="H102" t="s">
        <v>612</v>
      </c>
      <c r="I102" t="s">
        <v>613</v>
      </c>
      <c r="J102">
        <v>2023</v>
      </c>
      <c r="K102" s="45">
        <v>35.919649</v>
      </c>
      <c r="L102" t="s">
        <v>706</v>
      </c>
      <c r="M102" s="7">
        <v>45744</v>
      </c>
    </row>
    <row r="103" spans="1:13" customFormat="1" x14ac:dyDescent="0.35">
      <c r="A103" s="1" t="s">
        <v>701</v>
      </c>
      <c r="B103" s="1" t="s">
        <v>702</v>
      </c>
      <c r="C103" s="1" t="s">
        <v>703</v>
      </c>
      <c r="D103" t="s">
        <v>704</v>
      </c>
      <c r="E103" t="s">
        <v>705</v>
      </c>
      <c r="F103" t="s">
        <v>685</v>
      </c>
      <c r="G103" t="s">
        <v>685</v>
      </c>
      <c r="H103" t="s">
        <v>686</v>
      </c>
      <c r="I103" t="s">
        <v>687</v>
      </c>
      <c r="J103">
        <v>2023</v>
      </c>
      <c r="K103" s="45">
        <v>39.463509999999999</v>
      </c>
      <c r="L103" t="s">
        <v>706</v>
      </c>
      <c r="M103" s="7">
        <v>45744</v>
      </c>
    </row>
    <row r="104" spans="1:13" customFormat="1" x14ac:dyDescent="0.35">
      <c r="A104" s="1" t="s">
        <v>701</v>
      </c>
      <c r="B104" s="1" t="s">
        <v>702</v>
      </c>
      <c r="C104" s="1" t="s">
        <v>703</v>
      </c>
      <c r="D104" t="s">
        <v>704</v>
      </c>
      <c r="E104" t="s">
        <v>705</v>
      </c>
      <c r="F104" t="s">
        <v>680</v>
      </c>
      <c r="G104" t="s">
        <v>681</v>
      </c>
      <c r="H104" t="s">
        <v>601</v>
      </c>
      <c r="I104" t="s">
        <v>602</v>
      </c>
      <c r="J104">
        <v>2024</v>
      </c>
      <c r="K104" s="45">
        <v>18.196069999999999</v>
      </c>
      <c r="L104" t="s">
        <v>706</v>
      </c>
      <c r="M104" s="7">
        <v>45744</v>
      </c>
    </row>
    <row r="105" spans="1:13" customFormat="1" x14ac:dyDescent="0.35">
      <c r="A105" s="1" t="s">
        <v>701</v>
      </c>
      <c r="B105" s="1" t="s">
        <v>702</v>
      </c>
      <c r="C105" s="1" t="s">
        <v>703</v>
      </c>
      <c r="D105" t="s">
        <v>704</v>
      </c>
      <c r="E105" t="s">
        <v>705</v>
      </c>
      <c r="F105" t="s">
        <v>680</v>
      </c>
      <c r="G105" t="s">
        <v>681</v>
      </c>
      <c r="H105" t="s">
        <v>612</v>
      </c>
      <c r="I105" t="s">
        <v>613</v>
      </c>
      <c r="J105">
        <v>2024</v>
      </c>
      <c r="K105" s="45">
        <v>25.767401</v>
      </c>
      <c r="L105" t="s">
        <v>706</v>
      </c>
      <c r="M105" s="7">
        <v>45744</v>
      </c>
    </row>
    <row r="106" spans="1:13" customFormat="1" x14ac:dyDescent="0.35">
      <c r="A106" s="1" t="s">
        <v>701</v>
      </c>
      <c r="B106" s="1" t="s">
        <v>702</v>
      </c>
      <c r="C106" s="1" t="s">
        <v>703</v>
      </c>
      <c r="D106" t="s">
        <v>704</v>
      </c>
      <c r="E106" t="s">
        <v>705</v>
      </c>
      <c r="F106" t="s">
        <v>680</v>
      </c>
      <c r="G106" t="s">
        <v>681</v>
      </c>
      <c r="H106" t="s">
        <v>686</v>
      </c>
      <c r="I106" t="s">
        <v>687</v>
      </c>
      <c r="J106">
        <v>2024</v>
      </c>
      <c r="K106" s="45">
        <v>43.963470999999998</v>
      </c>
      <c r="L106" t="s">
        <v>706</v>
      </c>
      <c r="M106" s="7">
        <v>45744</v>
      </c>
    </row>
    <row r="107" spans="1:13" customFormat="1" x14ac:dyDescent="0.35">
      <c r="A107" s="1" t="s">
        <v>701</v>
      </c>
      <c r="B107" s="1" t="s">
        <v>702</v>
      </c>
      <c r="C107" s="1" t="s">
        <v>703</v>
      </c>
      <c r="D107" t="s">
        <v>704</v>
      </c>
      <c r="E107" t="s">
        <v>705</v>
      </c>
      <c r="F107" t="s">
        <v>685</v>
      </c>
      <c r="G107" t="s">
        <v>685</v>
      </c>
      <c r="H107" t="s">
        <v>601</v>
      </c>
      <c r="I107" t="s">
        <v>602</v>
      </c>
      <c r="J107">
        <v>2024</v>
      </c>
      <c r="K107" s="45">
        <v>4.7962870000000004</v>
      </c>
      <c r="L107" t="s">
        <v>706</v>
      </c>
      <c r="M107" s="7">
        <v>45744</v>
      </c>
    </row>
    <row r="108" spans="1:13" customFormat="1" x14ac:dyDescent="0.35">
      <c r="A108" s="1" t="s">
        <v>701</v>
      </c>
      <c r="B108" s="1" t="s">
        <v>702</v>
      </c>
      <c r="C108" s="1" t="s">
        <v>703</v>
      </c>
      <c r="D108" t="s">
        <v>704</v>
      </c>
      <c r="E108" t="s">
        <v>705</v>
      </c>
      <c r="F108" t="s">
        <v>685</v>
      </c>
      <c r="G108" t="s">
        <v>685</v>
      </c>
      <c r="H108" t="s">
        <v>612</v>
      </c>
      <c r="I108" t="s">
        <v>613</v>
      </c>
      <c r="J108">
        <v>2024</v>
      </c>
      <c r="K108" s="45">
        <v>50.694946000000002</v>
      </c>
      <c r="L108" t="s">
        <v>706</v>
      </c>
      <c r="M108" s="7">
        <v>45744</v>
      </c>
    </row>
    <row r="109" spans="1:13" customFormat="1" x14ac:dyDescent="0.35">
      <c r="A109" s="1" t="s">
        <v>701</v>
      </c>
      <c r="B109" s="1" t="s">
        <v>702</v>
      </c>
      <c r="C109" s="1" t="s">
        <v>703</v>
      </c>
      <c r="D109" t="s">
        <v>704</v>
      </c>
      <c r="E109" t="s">
        <v>705</v>
      </c>
      <c r="F109" t="s">
        <v>685</v>
      </c>
      <c r="G109" t="s">
        <v>685</v>
      </c>
      <c r="H109" t="s">
        <v>686</v>
      </c>
      <c r="I109" t="s">
        <v>687</v>
      </c>
      <c r="J109">
        <v>2024</v>
      </c>
      <c r="K109" s="45">
        <v>55.491233000000001</v>
      </c>
      <c r="L109" t="s">
        <v>706</v>
      </c>
      <c r="M109" s="7">
        <v>45744</v>
      </c>
    </row>
    <row r="110" spans="1:13" customFormat="1" x14ac:dyDescent="0.35">
      <c r="A110" s="1" t="s">
        <v>707</v>
      </c>
      <c r="B110" s="1" t="s">
        <v>708</v>
      </c>
      <c r="C110" s="1" t="s">
        <v>709</v>
      </c>
      <c r="D110" t="s">
        <v>694</v>
      </c>
      <c r="E110" t="s">
        <v>695</v>
      </c>
      <c r="F110" t="s">
        <v>680</v>
      </c>
      <c r="G110" t="s">
        <v>710</v>
      </c>
      <c r="J110">
        <v>2024</v>
      </c>
      <c r="K110">
        <v>0.7</v>
      </c>
      <c r="L110" t="s">
        <v>69</v>
      </c>
      <c r="M110" s="7">
        <v>45744</v>
      </c>
    </row>
    <row r="111" spans="1:13" customFormat="1" x14ac:dyDescent="0.35">
      <c r="A111" s="1" t="s">
        <v>711</v>
      </c>
      <c r="B111" s="1" t="s">
        <v>712</v>
      </c>
      <c r="C111" s="1" t="s">
        <v>713</v>
      </c>
      <c r="D111" t="s">
        <v>714</v>
      </c>
      <c r="E111" t="s">
        <v>715</v>
      </c>
      <c r="F111" t="s">
        <v>680</v>
      </c>
      <c r="G111" t="s">
        <v>710</v>
      </c>
      <c r="J111">
        <v>2024</v>
      </c>
      <c r="K111">
        <v>2</v>
      </c>
      <c r="L111" t="s">
        <v>414</v>
      </c>
      <c r="M111" s="7">
        <v>45744</v>
      </c>
    </row>
    <row r="112" spans="1:13" customFormat="1" x14ac:dyDescent="0.35">
      <c r="A112" s="1" t="s">
        <v>716</v>
      </c>
      <c r="B112" s="1" t="s">
        <v>717</v>
      </c>
      <c r="C112" s="1" t="s">
        <v>718</v>
      </c>
      <c r="D112" t="s">
        <v>719</v>
      </c>
      <c r="E112" t="s">
        <v>720</v>
      </c>
      <c r="J112">
        <v>2024</v>
      </c>
      <c r="K112">
        <v>0</v>
      </c>
      <c r="L112" t="s">
        <v>69</v>
      </c>
      <c r="M112" s="7">
        <v>45744</v>
      </c>
    </row>
    <row r="113" spans="1:2" x14ac:dyDescent="0.35">
      <c r="A113" s="77" t="s">
        <v>1300</v>
      </c>
      <c r="B113" s="78">
        <f>COUNTIF(B2:B112,"*")</f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DF87-F42A-4CE8-8850-F0F9537EF523}">
  <sheetPr>
    <tabColor theme="7"/>
  </sheetPr>
  <dimension ref="A1:L75"/>
  <sheetViews>
    <sheetView zoomScale="70" zoomScaleNormal="70" workbookViewId="0">
      <pane ySplit="1" topLeftCell="A34" activePane="bottomLeft" state="frozen"/>
      <selection activeCell="C11" sqref="C11:C12"/>
      <selection pane="bottomLeft" activeCell="A75" sqref="A75"/>
    </sheetView>
  </sheetViews>
  <sheetFormatPr defaultColWidth="8.7265625" defaultRowHeight="14.5" x14ac:dyDescent="0.35"/>
  <cols>
    <col min="1" max="1" width="14.26953125" customWidth="1"/>
    <col min="2" max="2" width="57.7265625" customWidth="1"/>
    <col min="3" max="3" width="13.7265625" bestFit="1" customWidth="1"/>
    <col min="4" max="4" width="30.7265625" bestFit="1" customWidth="1"/>
    <col min="5" max="5" width="19.54296875" bestFit="1" customWidth="1"/>
    <col min="6" max="7" width="19.54296875" customWidth="1"/>
    <col min="8" max="8" width="6.453125" bestFit="1" customWidth="1"/>
    <col min="9" max="9" width="8.7265625" bestFit="1" customWidth="1"/>
    <col min="10" max="10" width="7.54296875" bestFit="1" customWidth="1"/>
    <col min="11" max="11" width="11.54296875" bestFit="1" customWidth="1"/>
    <col min="12" max="12" width="11.54296875" customWidth="1"/>
  </cols>
  <sheetData>
    <row r="1" spans="1:12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40</v>
      </c>
      <c r="I1" s="3" t="s">
        <v>41</v>
      </c>
      <c r="J1" t="s">
        <v>42</v>
      </c>
      <c r="K1" t="s">
        <v>43</v>
      </c>
    </row>
    <row r="2" spans="1:12" x14ac:dyDescent="0.35">
      <c r="A2" s="1" t="s">
        <v>721</v>
      </c>
      <c r="B2" s="1" t="s">
        <v>722</v>
      </c>
      <c r="C2" s="1" t="s">
        <v>723</v>
      </c>
      <c r="H2">
        <v>2023</v>
      </c>
      <c r="I2" s="37">
        <v>18.566597578269882</v>
      </c>
      <c r="J2" t="s">
        <v>69</v>
      </c>
      <c r="K2" s="7">
        <v>45734</v>
      </c>
      <c r="L2" s="7"/>
    </row>
    <row r="3" spans="1:12" x14ac:dyDescent="0.35">
      <c r="A3" s="1" t="s">
        <v>721</v>
      </c>
      <c r="B3" s="1" t="s">
        <v>722</v>
      </c>
      <c r="C3" s="1" t="s">
        <v>723</v>
      </c>
      <c r="H3">
        <v>2024</v>
      </c>
      <c r="I3" s="37">
        <f>(1705/8828)*100</f>
        <v>19.31354780244676</v>
      </c>
      <c r="J3" t="s">
        <v>69</v>
      </c>
      <c r="K3" s="7">
        <v>45734</v>
      </c>
      <c r="L3" s="7"/>
    </row>
    <row r="4" spans="1:12" x14ac:dyDescent="0.35">
      <c r="A4" s="1" t="s">
        <v>724</v>
      </c>
      <c r="B4" s="35" t="s">
        <v>725</v>
      </c>
      <c r="C4" s="1" t="s">
        <v>726</v>
      </c>
      <c r="H4">
        <v>2023</v>
      </c>
      <c r="I4">
        <v>43</v>
      </c>
      <c r="J4" t="s">
        <v>69</v>
      </c>
      <c r="K4" s="7">
        <v>45751</v>
      </c>
      <c r="L4" s="7"/>
    </row>
    <row r="5" spans="1:12" x14ac:dyDescent="0.35">
      <c r="A5" s="1" t="s">
        <v>724</v>
      </c>
      <c r="B5" s="35" t="s">
        <v>725</v>
      </c>
      <c r="C5" s="1" t="s">
        <v>726</v>
      </c>
      <c r="H5">
        <v>2024</v>
      </c>
      <c r="I5">
        <v>43</v>
      </c>
      <c r="J5" t="s">
        <v>69</v>
      </c>
      <c r="K5" s="7">
        <v>45751</v>
      </c>
      <c r="L5" s="7"/>
    </row>
    <row r="6" spans="1:12" x14ac:dyDescent="0.35">
      <c r="A6" s="1" t="s">
        <v>727</v>
      </c>
      <c r="B6" s="1" t="s">
        <v>728</v>
      </c>
      <c r="C6" s="1" t="s">
        <v>729</v>
      </c>
      <c r="D6" t="s">
        <v>730</v>
      </c>
      <c r="E6" t="s">
        <v>731</v>
      </c>
      <c r="H6">
        <v>2024</v>
      </c>
      <c r="I6">
        <v>100</v>
      </c>
      <c r="J6" t="s">
        <v>69</v>
      </c>
      <c r="K6" s="7">
        <v>45734</v>
      </c>
      <c r="L6" s="7"/>
    </row>
    <row r="7" spans="1:12" x14ac:dyDescent="0.35">
      <c r="A7" s="1" t="s">
        <v>732</v>
      </c>
      <c r="B7" s="1" t="s">
        <v>733</v>
      </c>
      <c r="C7" s="1" t="s">
        <v>734</v>
      </c>
      <c r="D7" t="s">
        <v>735</v>
      </c>
      <c r="E7" t="s">
        <v>736</v>
      </c>
      <c r="H7">
        <v>2023</v>
      </c>
      <c r="I7" s="44">
        <v>1702</v>
      </c>
      <c r="J7" t="s">
        <v>414</v>
      </c>
      <c r="K7" s="7">
        <v>45734</v>
      </c>
      <c r="L7" s="7"/>
    </row>
    <row r="8" spans="1:12" x14ac:dyDescent="0.35">
      <c r="A8" s="1" t="s">
        <v>732</v>
      </c>
      <c r="B8" s="1" t="s">
        <v>733</v>
      </c>
      <c r="C8" s="1" t="s">
        <v>734</v>
      </c>
      <c r="D8" t="s">
        <v>735</v>
      </c>
      <c r="E8" t="s">
        <v>736</v>
      </c>
      <c r="H8">
        <v>2024</v>
      </c>
      <c r="I8" s="44">
        <v>1705</v>
      </c>
      <c r="J8" t="s">
        <v>414</v>
      </c>
      <c r="K8" s="7">
        <v>45734</v>
      </c>
      <c r="L8" s="7"/>
    </row>
    <row r="9" spans="1:12" x14ac:dyDescent="0.35">
      <c r="A9" s="1" t="s">
        <v>732</v>
      </c>
      <c r="B9" s="1" t="s">
        <v>733</v>
      </c>
      <c r="C9" s="1" t="s">
        <v>737</v>
      </c>
      <c r="D9" t="s">
        <v>738</v>
      </c>
      <c r="E9" t="s">
        <v>739</v>
      </c>
      <c r="H9">
        <v>2023</v>
      </c>
      <c r="I9" s="44">
        <v>7465</v>
      </c>
      <c r="J9" t="s">
        <v>414</v>
      </c>
      <c r="K9" s="7">
        <v>45734</v>
      </c>
      <c r="L9" s="7"/>
    </row>
    <row r="10" spans="1:12" x14ac:dyDescent="0.35">
      <c r="A10" s="1" t="s">
        <v>732</v>
      </c>
      <c r="B10" s="1" t="s">
        <v>733</v>
      </c>
      <c r="C10" s="1" t="s">
        <v>737</v>
      </c>
      <c r="D10" t="s">
        <v>738</v>
      </c>
      <c r="E10" t="s">
        <v>739</v>
      </c>
      <c r="H10">
        <v>2024</v>
      </c>
      <c r="I10" s="44">
        <v>7123</v>
      </c>
      <c r="J10" t="s">
        <v>414</v>
      </c>
      <c r="K10" s="7">
        <v>45734</v>
      </c>
      <c r="L10" s="7"/>
    </row>
    <row r="11" spans="1:12" x14ac:dyDescent="0.35">
      <c r="A11" s="1" t="s">
        <v>740</v>
      </c>
      <c r="B11" s="1" t="s">
        <v>741</v>
      </c>
      <c r="C11" s="1" t="s">
        <v>742</v>
      </c>
      <c r="H11">
        <v>2023</v>
      </c>
      <c r="I11" t="s">
        <v>187</v>
      </c>
      <c r="K11" s="7">
        <v>45734</v>
      </c>
      <c r="L11" s="7"/>
    </row>
    <row r="12" spans="1:12" x14ac:dyDescent="0.35">
      <c r="A12" s="1" t="s">
        <v>740</v>
      </c>
      <c r="B12" s="1" t="s">
        <v>741</v>
      </c>
      <c r="C12" s="1" t="s">
        <v>742</v>
      </c>
      <c r="H12">
        <v>2024</v>
      </c>
      <c r="I12">
        <v>2</v>
      </c>
      <c r="K12" s="7">
        <v>45734</v>
      </c>
      <c r="L12" s="7"/>
    </row>
    <row r="13" spans="1:12" x14ac:dyDescent="0.35">
      <c r="A13" s="1" t="s">
        <v>743</v>
      </c>
      <c r="B13" s="1" t="s">
        <v>744</v>
      </c>
      <c r="C13" s="1" t="s">
        <v>745</v>
      </c>
      <c r="D13" t="s">
        <v>738</v>
      </c>
      <c r="E13" t="s">
        <v>739</v>
      </c>
      <c r="H13">
        <v>2023</v>
      </c>
      <c r="I13" t="s">
        <v>187</v>
      </c>
      <c r="K13" s="7">
        <v>45734</v>
      </c>
      <c r="L13" s="7"/>
    </row>
    <row r="14" spans="1:12" x14ac:dyDescent="0.35">
      <c r="A14" s="1" t="s">
        <v>743</v>
      </c>
      <c r="B14" s="1" t="s">
        <v>744</v>
      </c>
      <c r="C14" s="1" t="s">
        <v>745</v>
      </c>
      <c r="D14" t="s">
        <v>738</v>
      </c>
      <c r="E14" t="s">
        <v>739</v>
      </c>
      <c r="H14">
        <v>2024</v>
      </c>
      <c r="I14">
        <v>43</v>
      </c>
      <c r="K14" s="7">
        <v>45734</v>
      </c>
      <c r="L14" s="7"/>
    </row>
    <row r="15" spans="1:12" x14ac:dyDescent="0.35">
      <c r="A15" s="1" t="s">
        <v>743</v>
      </c>
      <c r="B15" s="1" t="s">
        <v>744</v>
      </c>
      <c r="C15" s="1" t="s">
        <v>745</v>
      </c>
      <c r="D15" t="s">
        <v>735</v>
      </c>
      <c r="E15" t="s">
        <v>736</v>
      </c>
      <c r="H15">
        <v>2023</v>
      </c>
      <c r="I15" t="s">
        <v>187</v>
      </c>
      <c r="K15" s="7">
        <v>45734</v>
      </c>
      <c r="L15" s="7"/>
    </row>
    <row r="16" spans="1:12" x14ac:dyDescent="0.35">
      <c r="A16" s="1" t="s">
        <v>743</v>
      </c>
      <c r="B16" s="1" t="s">
        <v>744</v>
      </c>
      <c r="C16" s="1" t="s">
        <v>745</v>
      </c>
      <c r="D16" t="s">
        <v>735</v>
      </c>
      <c r="E16" t="s">
        <v>736</v>
      </c>
      <c r="H16">
        <v>2024</v>
      </c>
      <c r="I16">
        <v>57</v>
      </c>
      <c r="K16" s="7">
        <v>45734</v>
      </c>
      <c r="L16" s="7"/>
    </row>
    <row r="17" spans="1:12" x14ac:dyDescent="0.35">
      <c r="A17" s="1" t="s">
        <v>746</v>
      </c>
      <c r="B17" s="1" t="s">
        <v>747</v>
      </c>
      <c r="C17" s="1" t="s">
        <v>748</v>
      </c>
      <c r="D17" t="s">
        <v>212</v>
      </c>
      <c r="E17" t="s">
        <v>212</v>
      </c>
      <c r="H17">
        <v>2023</v>
      </c>
      <c r="I17" t="s">
        <v>187</v>
      </c>
      <c r="K17" s="7">
        <v>45734</v>
      </c>
      <c r="L17" s="7"/>
    </row>
    <row r="18" spans="1:12" x14ac:dyDescent="0.35">
      <c r="A18" s="1" t="s">
        <v>746</v>
      </c>
      <c r="B18" s="1" t="s">
        <v>747</v>
      </c>
      <c r="C18" s="1" t="s">
        <v>749</v>
      </c>
      <c r="D18" t="s">
        <v>206</v>
      </c>
      <c r="E18" t="s">
        <v>486</v>
      </c>
      <c r="H18">
        <v>2023</v>
      </c>
      <c r="I18" t="s">
        <v>187</v>
      </c>
      <c r="K18" s="7">
        <v>45734</v>
      </c>
      <c r="L18" s="7"/>
    </row>
    <row r="19" spans="1:12" x14ac:dyDescent="0.35">
      <c r="A19" s="1" t="s">
        <v>746</v>
      </c>
      <c r="B19" s="1" t="s">
        <v>747</v>
      </c>
      <c r="C19" s="1" t="s">
        <v>750</v>
      </c>
      <c r="D19" t="s">
        <v>751</v>
      </c>
      <c r="E19" t="s">
        <v>751</v>
      </c>
      <c r="H19">
        <v>2023</v>
      </c>
      <c r="I19" t="s">
        <v>187</v>
      </c>
      <c r="K19" s="7">
        <v>45734</v>
      </c>
      <c r="L19" s="7"/>
    </row>
    <row r="20" spans="1:12" x14ac:dyDescent="0.35">
      <c r="A20" s="1" t="s">
        <v>746</v>
      </c>
      <c r="B20" s="1" t="s">
        <v>747</v>
      </c>
      <c r="C20" s="1" t="s">
        <v>752</v>
      </c>
      <c r="D20" t="s">
        <v>753</v>
      </c>
      <c r="E20" t="s">
        <v>753</v>
      </c>
      <c r="H20">
        <v>2023</v>
      </c>
      <c r="I20" t="s">
        <v>187</v>
      </c>
      <c r="K20" s="7">
        <v>45734</v>
      </c>
      <c r="L20" s="7"/>
    </row>
    <row r="21" spans="1:12" x14ac:dyDescent="0.35">
      <c r="A21" s="1" t="s">
        <v>746</v>
      </c>
      <c r="B21" s="1" t="s">
        <v>747</v>
      </c>
      <c r="C21" s="1" t="s">
        <v>754</v>
      </c>
      <c r="D21" t="s">
        <v>487</v>
      </c>
      <c r="E21" t="s">
        <v>488</v>
      </c>
      <c r="H21">
        <v>2023</v>
      </c>
      <c r="I21" t="s">
        <v>187</v>
      </c>
      <c r="K21" s="7">
        <v>45734</v>
      </c>
      <c r="L21" s="7"/>
    </row>
    <row r="22" spans="1:12" x14ac:dyDescent="0.35">
      <c r="A22" s="1" t="s">
        <v>746</v>
      </c>
      <c r="B22" s="1" t="s">
        <v>747</v>
      </c>
      <c r="C22" s="1" t="s">
        <v>755</v>
      </c>
      <c r="D22" t="s">
        <v>215</v>
      </c>
      <c r="E22" t="s">
        <v>608</v>
      </c>
      <c r="H22">
        <v>2023</v>
      </c>
      <c r="I22" t="s">
        <v>187</v>
      </c>
      <c r="K22" s="7">
        <v>45734</v>
      </c>
      <c r="L22" s="7"/>
    </row>
    <row r="23" spans="1:12" x14ac:dyDescent="0.35">
      <c r="A23" s="1" t="s">
        <v>746</v>
      </c>
      <c r="B23" s="1" t="s">
        <v>747</v>
      </c>
      <c r="C23" s="1" t="s">
        <v>756</v>
      </c>
      <c r="D23" t="s">
        <v>204</v>
      </c>
      <c r="E23" t="s">
        <v>606</v>
      </c>
      <c r="H23">
        <v>2023</v>
      </c>
      <c r="I23" t="s">
        <v>187</v>
      </c>
      <c r="K23" s="7">
        <v>45734</v>
      </c>
      <c r="L23" s="7"/>
    </row>
    <row r="24" spans="1:12" x14ac:dyDescent="0.35">
      <c r="A24" s="1" t="s">
        <v>746</v>
      </c>
      <c r="B24" s="1" t="s">
        <v>747</v>
      </c>
      <c r="C24" s="1" t="s">
        <v>748</v>
      </c>
      <c r="D24" t="s">
        <v>212</v>
      </c>
      <c r="E24" t="s">
        <v>212</v>
      </c>
      <c r="H24">
        <v>2024</v>
      </c>
      <c r="I24">
        <v>1.7</v>
      </c>
      <c r="J24" t="s">
        <v>69</v>
      </c>
      <c r="K24" s="7">
        <v>45734</v>
      </c>
      <c r="L24" s="7"/>
    </row>
    <row r="25" spans="1:12" x14ac:dyDescent="0.35">
      <c r="A25" s="1" t="s">
        <v>746</v>
      </c>
      <c r="B25" s="1" t="s">
        <v>747</v>
      </c>
      <c r="C25" s="1" t="s">
        <v>749</v>
      </c>
      <c r="D25" t="s">
        <v>206</v>
      </c>
      <c r="E25" t="s">
        <v>486</v>
      </c>
      <c r="H25">
        <v>2024</v>
      </c>
      <c r="I25">
        <v>0.5</v>
      </c>
      <c r="J25" t="s">
        <v>69</v>
      </c>
      <c r="K25" s="7">
        <v>45734</v>
      </c>
      <c r="L25" s="7"/>
    </row>
    <row r="26" spans="1:12" x14ac:dyDescent="0.35">
      <c r="A26" s="1" t="s">
        <v>746</v>
      </c>
      <c r="B26" s="1" t="s">
        <v>747</v>
      </c>
      <c r="C26" s="1" t="s">
        <v>750</v>
      </c>
      <c r="D26" t="s">
        <v>751</v>
      </c>
      <c r="E26" t="s">
        <v>751</v>
      </c>
      <c r="H26">
        <v>2024</v>
      </c>
      <c r="I26">
        <v>-4.4000000000000004</v>
      </c>
      <c r="J26" t="s">
        <v>69</v>
      </c>
      <c r="K26" s="7">
        <v>45734</v>
      </c>
      <c r="L26" s="7"/>
    </row>
    <row r="27" spans="1:12" x14ac:dyDescent="0.35">
      <c r="A27" s="1" t="s">
        <v>746</v>
      </c>
      <c r="B27" s="1" t="s">
        <v>747</v>
      </c>
      <c r="C27" s="1" t="s">
        <v>752</v>
      </c>
      <c r="D27" t="s">
        <v>753</v>
      </c>
      <c r="E27" t="s">
        <v>753</v>
      </c>
      <c r="H27">
        <v>2024</v>
      </c>
      <c r="I27">
        <v>-0.7</v>
      </c>
      <c r="J27" t="s">
        <v>69</v>
      </c>
      <c r="K27" s="7">
        <v>45734</v>
      </c>
      <c r="L27" s="7"/>
    </row>
    <row r="28" spans="1:12" x14ac:dyDescent="0.35">
      <c r="A28" s="1" t="s">
        <v>746</v>
      </c>
      <c r="B28" s="1" t="s">
        <v>747</v>
      </c>
      <c r="C28" s="1" t="s">
        <v>754</v>
      </c>
      <c r="D28" t="s">
        <v>487</v>
      </c>
      <c r="E28" t="s">
        <v>488</v>
      </c>
      <c r="H28">
        <v>2024</v>
      </c>
      <c r="I28">
        <v>8.3000000000000007</v>
      </c>
      <c r="J28" t="s">
        <v>69</v>
      </c>
      <c r="K28" s="7">
        <v>45734</v>
      </c>
      <c r="L28" s="7"/>
    </row>
    <row r="29" spans="1:12" x14ac:dyDescent="0.35">
      <c r="A29" s="1" t="s">
        <v>746</v>
      </c>
      <c r="B29" s="1" t="s">
        <v>747</v>
      </c>
      <c r="C29" s="1" t="s">
        <v>755</v>
      </c>
      <c r="D29" t="s">
        <v>215</v>
      </c>
      <c r="E29" t="s">
        <v>608</v>
      </c>
      <c r="H29">
        <v>2024</v>
      </c>
      <c r="I29">
        <v>1.7</v>
      </c>
      <c r="J29" t="s">
        <v>69</v>
      </c>
      <c r="K29" s="7">
        <v>45734</v>
      </c>
      <c r="L29" s="7"/>
    </row>
    <row r="30" spans="1:12" x14ac:dyDescent="0.35">
      <c r="A30" s="1" t="s">
        <v>746</v>
      </c>
      <c r="B30" s="1" t="s">
        <v>747</v>
      </c>
      <c r="C30" s="1" t="s">
        <v>756</v>
      </c>
      <c r="D30" t="s">
        <v>204</v>
      </c>
      <c r="E30" t="s">
        <v>606</v>
      </c>
      <c r="H30">
        <v>2024</v>
      </c>
      <c r="I30">
        <v>1.8</v>
      </c>
      <c r="J30" t="s">
        <v>69</v>
      </c>
      <c r="K30" s="7">
        <v>45734</v>
      </c>
      <c r="L30" s="7"/>
    </row>
    <row r="31" spans="1:12" x14ac:dyDescent="0.35">
      <c r="A31" s="1" t="s">
        <v>757</v>
      </c>
      <c r="B31" s="1" t="s">
        <v>758</v>
      </c>
      <c r="C31" s="1" t="s">
        <v>759</v>
      </c>
      <c r="D31" t="s">
        <v>738</v>
      </c>
      <c r="E31" t="s">
        <v>739</v>
      </c>
      <c r="F31" t="s">
        <v>760</v>
      </c>
      <c r="G31" t="s">
        <v>761</v>
      </c>
      <c r="H31">
        <v>2023</v>
      </c>
      <c r="I31" t="s">
        <v>187</v>
      </c>
      <c r="K31" s="7">
        <v>45734</v>
      </c>
      <c r="L31" s="7"/>
    </row>
    <row r="32" spans="1:12" x14ac:dyDescent="0.35">
      <c r="A32" s="1" t="s">
        <v>757</v>
      </c>
      <c r="B32" s="1" t="s">
        <v>758</v>
      </c>
      <c r="C32" s="1" t="s">
        <v>762</v>
      </c>
      <c r="D32" t="s">
        <v>738</v>
      </c>
      <c r="E32" t="s">
        <v>739</v>
      </c>
      <c r="F32" t="s">
        <v>763</v>
      </c>
      <c r="G32" t="s">
        <v>764</v>
      </c>
      <c r="H32">
        <v>2023</v>
      </c>
      <c r="I32" t="s">
        <v>187</v>
      </c>
      <c r="K32" s="7">
        <v>45734</v>
      </c>
      <c r="L32" s="7"/>
    </row>
    <row r="33" spans="1:12" x14ac:dyDescent="0.35">
      <c r="A33" s="1" t="s">
        <v>757</v>
      </c>
      <c r="B33" s="1" t="s">
        <v>758</v>
      </c>
      <c r="C33" s="1" t="s">
        <v>765</v>
      </c>
      <c r="D33" t="s">
        <v>735</v>
      </c>
      <c r="E33" t="s">
        <v>736</v>
      </c>
      <c r="F33" t="s">
        <v>760</v>
      </c>
      <c r="G33" t="s">
        <v>761</v>
      </c>
      <c r="H33">
        <v>2023</v>
      </c>
      <c r="I33" t="s">
        <v>187</v>
      </c>
      <c r="K33" s="7">
        <v>45734</v>
      </c>
      <c r="L33" s="7"/>
    </row>
    <row r="34" spans="1:12" x14ac:dyDescent="0.35">
      <c r="A34" s="1" t="s">
        <v>757</v>
      </c>
      <c r="B34" s="1" t="s">
        <v>758</v>
      </c>
      <c r="C34" s="1" t="s">
        <v>766</v>
      </c>
      <c r="D34" t="s">
        <v>735</v>
      </c>
      <c r="E34" t="s">
        <v>736</v>
      </c>
      <c r="F34" t="s">
        <v>763</v>
      </c>
      <c r="G34" t="s">
        <v>764</v>
      </c>
      <c r="H34">
        <v>2023</v>
      </c>
      <c r="I34" t="s">
        <v>187</v>
      </c>
      <c r="K34" s="7">
        <v>45734</v>
      </c>
      <c r="L34" s="7"/>
    </row>
    <row r="35" spans="1:12" x14ac:dyDescent="0.35">
      <c r="A35" s="1" t="s">
        <v>757</v>
      </c>
      <c r="B35" s="1" t="s">
        <v>758</v>
      </c>
      <c r="C35" s="1" t="s">
        <v>759</v>
      </c>
      <c r="D35" t="s">
        <v>738</v>
      </c>
      <c r="E35" t="s">
        <v>739</v>
      </c>
      <c r="F35" t="s">
        <v>760</v>
      </c>
      <c r="G35" t="s">
        <v>761</v>
      </c>
      <c r="H35">
        <v>2024</v>
      </c>
      <c r="I35" s="44">
        <v>6739</v>
      </c>
      <c r="J35" t="s">
        <v>414</v>
      </c>
      <c r="K35" s="7">
        <v>45734</v>
      </c>
      <c r="L35" s="7"/>
    </row>
    <row r="36" spans="1:12" x14ac:dyDescent="0.35">
      <c r="A36" s="1" t="s">
        <v>757</v>
      </c>
      <c r="B36" s="1" t="s">
        <v>758</v>
      </c>
      <c r="C36" s="1" t="s">
        <v>762</v>
      </c>
      <c r="D36" t="s">
        <v>738</v>
      </c>
      <c r="E36" t="s">
        <v>739</v>
      </c>
      <c r="F36" t="s">
        <v>763</v>
      </c>
      <c r="G36" t="s">
        <v>764</v>
      </c>
      <c r="H36">
        <v>2024</v>
      </c>
      <c r="I36" s="44">
        <v>384</v>
      </c>
      <c r="J36" t="s">
        <v>414</v>
      </c>
      <c r="K36" s="7">
        <v>45734</v>
      </c>
      <c r="L36" s="7"/>
    </row>
    <row r="37" spans="1:12" x14ac:dyDescent="0.35">
      <c r="A37" s="1" t="s">
        <v>757</v>
      </c>
      <c r="B37" s="1" t="s">
        <v>758</v>
      </c>
      <c r="C37" s="1" t="s">
        <v>765</v>
      </c>
      <c r="D37" t="s">
        <v>735</v>
      </c>
      <c r="E37" t="s">
        <v>736</v>
      </c>
      <c r="F37" t="s">
        <v>760</v>
      </c>
      <c r="G37" t="s">
        <v>761</v>
      </c>
      <c r="H37">
        <v>2024</v>
      </c>
      <c r="I37" s="44">
        <v>1584</v>
      </c>
      <c r="J37" t="s">
        <v>414</v>
      </c>
      <c r="K37" s="7">
        <v>45734</v>
      </c>
      <c r="L37" s="7"/>
    </row>
    <row r="38" spans="1:12" x14ac:dyDescent="0.35">
      <c r="A38" s="1" t="s">
        <v>757</v>
      </c>
      <c r="B38" s="1" t="s">
        <v>758</v>
      </c>
      <c r="C38" s="1" t="s">
        <v>766</v>
      </c>
      <c r="D38" t="s">
        <v>735</v>
      </c>
      <c r="E38" t="s">
        <v>736</v>
      </c>
      <c r="F38" t="s">
        <v>763</v>
      </c>
      <c r="G38" t="s">
        <v>764</v>
      </c>
      <c r="H38">
        <v>2024</v>
      </c>
      <c r="I38" s="44">
        <v>121</v>
      </c>
      <c r="J38" t="s">
        <v>414</v>
      </c>
      <c r="K38" s="7">
        <v>45734</v>
      </c>
      <c r="L38" s="7"/>
    </row>
    <row r="39" spans="1:12" x14ac:dyDescent="0.35">
      <c r="A39" s="1" t="s">
        <v>767</v>
      </c>
      <c r="B39" s="1" t="s">
        <v>768</v>
      </c>
      <c r="C39" s="1" t="s">
        <v>769</v>
      </c>
      <c r="D39" t="s">
        <v>738</v>
      </c>
      <c r="E39" t="s">
        <v>739</v>
      </c>
      <c r="F39" t="s">
        <v>770</v>
      </c>
      <c r="G39" t="s">
        <v>771</v>
      </c>
      <c r="H39">
        <v>2023</v>
      </c>
      <c r="I39" t="s">
        <v>187</v>
      </c>
      <c r="K39" s="7">
        <v>45734</v>
      </c>
      <c r="L39" s="7"/>
    </row>
    <row r="40" spans="1:12" x14ac:dyDescent="0.35">
      <c r="A40" s="1" t="s">
        <v>767</v>
      </c>
      <c r="B40" s="1" t="s">
        <v>768</v>
      </c>
      <c r="C40" s="1" t="s">
        <v>772</v>
      </c>
      <c r="D40" t="s">
        <v>738</v>
      </c>
      <c r="E40" t="s">
        <v>739</v>
      </c>
      <c r="F40" t="s">
        <v>773</v>
      </c>
      <c r="G40" t="s">
        <v>774</v>
      </c>
      <c r="H40">
        <v>2023</v>
      </c>
      <c r="I40" t="s">
        <v>187</v>
      </c>
      <c r="K40" s="7">
        <v>45734</v>
      </c>
      <c r="L40" s="7"/>
    </row>
    <row r="41" spans="1:12" x14ac:dyDescent="0.35">
      <c r="A41" s="1" t="s">
        <v>767</v>
      </c>
      <c r="B41" s="1" t="s">
        <v>768</v>
      </c>
      <c r="C41" s="1" t="s">
        <v>775</v>
      </c>
      <c r="D41" t="s">
        <v>735</v>
      </c>
      <c r="E41" t="s">
        <v>736</v>
      </c>
      <c r="F41" t="s">
        <v>770</v>
      </c>
      <c r="G41" t="s">
        <v>771</v>
      </c>
      <c r="H41">
        <v>2023</v>
      </c>
      <c r="I41" t="s">
        <v>187</v>
      </c>
      <c r="K41" s="7">
        <v>45734</v>
      </c>
      <c r="L41" s="7"/>
    </row>
    <row r="42" spans="1:12" x14ac:dyDescent="0.35">
      <c r="A42" s="1" t="s">
        <v>767</v>
      </c>
      <c r="B42" s="1" t="s">
        <v>768</v>
      </c>
      <c r="C42" s="1" t="s">
        <v>776</v>
      </c>
      <c r="D42" t="s">
        <v>735</v>
      </c>
      <c r="E42" t="s">
        <v>736</v>
      </c>
      <c r="F42" t="s">
        <v>773</v>
      </c>
      <c r="G42" t="s">
        <v>774</v>
      </c>
      <c r="H42">
        <v>2023</v>
      </c>
      <c r="I42" t="s">
        <v>187</v>
      </c>
      <c r="K42" s="7">
        <v>45734</v>
      </c>
      <c r="L42" s="7"/>
    </row>
    <row r="43" spans="1:12" x14ac:dyDescent="0.35">
      <c r="A43" s="1" t="s">
        <v>767</v>
      </c>
      <c r="B43" s="1" t="s">
        <v>768</v>
      </c>
      <c r="C43" s="1" t="s">
        <v>769</v>
      </c>
      <c r="D43" t="s">
        <v>738</v>
      </c>
      <c r="E43" t="s">
        <v>739</v>
      </c>
      <c r="F43" t="s">
        <v>770</v>
      </c>
      <c r="G43" t="s">
        <v>771</v>
      </c>
      <c r="H43">
        <v>2024</v>
      </c>
      <c r="I43" s="44">
        <v>7108</v>
      </c>
      <c r="J43" t="s">
        <v>414</v>
      </c>
      <c r="K43" s="7">
        <v>45734</v>
      </c>
      <c r="L43" s="7"/>
    </row>
    <row r="44" spans="1:12" x14ac:dyDescent="0.35">
      <c r="A44" s="1" t="s">
        <v>767</v>
      </c>
      <c r="B44" s="1" t="s">
        <v>768</v>
      </c>
      <c r="C44" s="1" t="s">
        <v>772</v>
      </c>
      <c r="D44" t="s">
        <v>738</v>
      </c>
      <c r="E44" t="s">
        <v>739</v>
      </c>
      <c r="F44" t="s">
        <v>773</v>
      </c>
      <c r="G44" t="s">
        <v>774</v>
      </c>
      <c r="H44">
        <v>2024</v>
      </c>
      <c r="I44" s="44">
        <v>20</v>
      </c>
      <c r="J44" t="s">
        <v>414</v>
      </c>
      <c r="K44" s="7">
        <v>45734</v>
      </c>
      <c r="L44" s="7"/>
    </row>
    <row r="45" spans="1:12" x14ac:dyDescent="0.35">
      <c r="A45" s="1" t="s">
        <v>767</v>
      </c>
      <c r="B45" s="1" t="s">
        <v>768</v>
      </c>
      <c r="C45" s="1" t="s">
        <v>775</v>
      </c>
      <c r="D45" t="s">
        <v>735</v>
      </c>
      <c r="E45" t="s">
        <v>736</v>
      </c>
      <c r="F45" t="s">
        <v>770</v>
      </c>
      <c r="G45" t="s">
        <v>771</v>
      </c>
      <c r="H45">
        <v>2024</v>
      </c>
      <c r="I45" s="44">
        <v>1668</v>
      </c>
      <c r="J45" t="s">
        <v>414</v>
      </c>
      <c r="K45" s="7">
        <v>45734</v>
      </c>
      <c r="L45" s="7"/>
    </row>
    <row r="46" spans="1:12" x14ac:dyDescent="0.35">
      <c r="A46" s="1" t="s">
        <v>767</v>
      </c>
      <c r="B46" s="1" t="s">
        <v>768</v>
      </c>
      <c r="C46" s="1" t="s">
        <v>776</v>
      </c>
      <c r="D46" t="s">
        <v>735</v>
      </c>
      <c r="E46" t="s">
        <v>736</v>
      </c>
      <c r="F46" t="s">
        <v>773</v>
      </c>
      <c r="G46" t="s">
        <v>774</v>
      </c>
      <c r="H46">
        <v>2024</v>
      </c>
      <c r="I46" s="44">
        <v>38</v>
      </c>
      <c r="J46" t="s">
        <v>414</v>
      </c>
      <c r="K46" s="7">
        <v>45734</v>
      </c>
      <c r="L46" s="7"/>
    </row>
    <row r="47" spans="1:12" x14ac:dyDescent="0.35">
      <c r="A47" s="1" t="s">
        <v>777</v>
      </c>
      <c r="B47" s="35" t="s">
        <v>778</v>
      </c>
      <c r="C47" s="1" t="s">
        <v>779</v>
      </c>
      <c r="D47" t="s">
        <v>735</v>
      </c>
      <c r="E47" t="s">
        <v>736</v>
      </c>
      <c r="F47" t="s">
        <v>202</v>
      </c>
      <c r="G47" t="s">
        <v>202</v>
      </c>
      <c r="H47">
        <v>2023</v>
      </c>
      <c r="I47" s="44">
        <v>653</v>
      </c>
      <c r="J47" t="s">
        <v>414</v>
      </c>
      <c r="K47" s="7">
        <v>45734</v>
      </c>
      <c r="L47" s="7"/>
    </row>
    <row r="48" spans="1:12" x14ac:dyDescent="0.35">
      <c r="A48" s="1" t="s">
        <v>777</v>
      </c>
      <c r="B48" s="35" t="s">
        <v>778</v>
      </c>
      <c r="C48" s="1" t="s">
        <v>780</v>
      </c>
      <c r="D48" t="s">
        <v>735</v>
      </c>
      <c r="E48" t="s">
        <v>736</v>
      </c>
      <c r="F48" t="s">
        <v>204</v>
      </c>
      <c r="G48" t="s">
        <v>606</v>
      </c>
      <c r="H48">
        <v>2023</v>
      </c>
      <c r="I48" s="44">
        <v>351</v>
      </c>
      <c r="J48" t="s">
        <v>414</v>
      </c>
      <c r="K48" s="7">
        <v>45734</v>
      </c>
      <c r="L48" s="7"/>
    </row>
    <row r="49" spans="1:12" x14ac:dyDescent="0.35">
      <c r="A49" s="1" t="s">
        <v>777</v>
      </c>
      <c r="B49" s="35" t="s">
        <v>778</v>
      </c>
      <c r="C49" s="1" t="s">
        <v>781</v>
      </c>
      <c r="D49" t="s">
        <v>735</v>
      </c>
      <c r="E49" t="s">
        <v>736</v>
      </c>
      <c r="F49" t="s">
        <v>212</v>
      </c>
      <c r="G49" t="s">
        <v>212</v>
      </c>
      <c r="H49">
        <v>2023</v>
      </c>
      <c r="I49" s="44">
        <v>314</v>
      </c>
      <c r="J49" t="s">
        <v>414</v>
      </c>
      <c r="K49" s="7">
        <v>45734</v>
      </c>
      <c r="L49" s="7"/>
    </row>
    <row r="50" spans="1:12" x14ac:dyDescent="0.35">
      <c r="A50" s="1" t="s">
        <v>777</v>
      </c>
      <c r="B50" s="35" t="s">
        <v>778</v>
      </c>
      <c r="C50" s="1" t="s">
        <v>782</v>
      </c>
      <c r="D50" t="s">
        <v>735</v>
      </c>
      <c r="E50" t="s">
        <v>736</v>
      </c>
      <c r="F50" t="s">
        <v>215</v>
      </c>
      <c r="G50" t="s">
        <v>608</v>
      </c>
      <c r="H50">
        <v>2023</v>
      </c>
      <c r="I50" s="44">
        <v>108</v>
      </c>
      <c r="J50" t="s">
        <v>414</v>
      </c>
      <c r="K50" s="7">
        <v>45734</v>
      </c>
      <c r="L50" s="7"/>
    </row>
    <row r="51" spans="1:12" x14ac:dyDescent="0.35">
      <c r="A51" s="1" t="s">
        <v>777</v>
      </c>
      <c r="B51" s="35" t="s">
        <v>778</v>
      </c>
      <c r="C51" s="1" t="s">
        <v>783</v>
      </c>
      <c r="D51" t="s">
        <v>735</v>
      </c>
      <c r="E51" t="s">
        <v>736</v>
      </c>
      <c r="F51" t="s">
        <v>487</v>
      </c>
      <c r="G51" t="s">
        <v>488</v>
      </c>
      <c r="H51">
        <v>2023</v>
      </c>
      <c r="I51" s="44">
        <v>97</v>
      </c>
      <c r="J51" t="s">
        <v>414</v>
      </c>
      <c r="K51" s="7">
        <v>45734</v>
      </c>
      <c r="L51" s="7"/>
    </row>
    <row r="52" spans="1:12" x14ac:dyDescent="0.35">
      <c r="A52" s="1" t="s">
        <v>777</v>
      </c>
      <c r="B52" s="35" t="s">
        <v>778</v>
      </c>
      <c r="C52" s="1" t="s">
        <v>784</v>
      </c>
      <c r="D52" t="s">
        <v>735</v>
      </c>
      <c r="E52" t="s">
        <v>736</v>
      </c>
      <c r="F52" t="s">
        <v>206</v>
      </c>
      <c r="G52" t="s">
        <v>486</v>
      </c>
      <c r="H52">
        <v>2023</v>
      </c>
      <c r="I52" s="44">
        <v>97</v>
      </c>
      <c r="J52" t="s">
        <v>414</v>
      </c>
      <c r="K52" s="7">
        <v>45734</v>
      </c>
      <c r="L52" s="7"/>
    </row>
    <row r="53" spans="1:12" x14ac:dyDescent="0.35">
      <c r="A53" s="1" t="s">
        <v>777</v>
      </c>
      <c r="B53" s="35" t="s">
        <v>778</v>
      </c>
      <c r="C53" s="1" t="s">
        <v>785</v>
      </c>
      <c r="D53" t="s">
        <v>735</v>
      </c>
      <c r="E53" t="s">
        <v>736</v>
      </c>
      <c r="F53" t="s">
        <v>458</v>
      </c>
      <c r="G53" t="s">
        <v>459</v>
      </c>
      <c r="H53">
        <v>2023</v>
      </c>
      <c r="I53" s="44">
        <v>82</v>
      </c>
      <c r="J53" t="s">
        <v>414</v>
      </c>
      <c r="K53" s="7">
        <v>45734</v>
      </c>
      <c r="L53" s="7"/>
    </row>
    <row r="54" spans="1:12" x14ac:dyDescent="0.35">
      <c r="A54" s="1" t="s">
        <v>777</v>
      </c>
      <c r="B54" s="35" t="s">
        <v>778</v>
      </c>
      <c r="C54" s="1" t="s">
        <v>779</v>
      </c>
      <c r="D54" t="s">
        <v>735</v>
      </c>
      <c r="E54" t="s">
        <v>736</v>
      </c>
      <c r="F54" t="s">
        <v>202</v>
      </c>
      <c r="G54" t="s">
        <v>202</v>
      </c>
      <c r="H54">
        <v>2024</v>
      </c>
      <c r="I54" s="44">
        <v>672</v>
      </c>
      <c r="J54" t="s">
        <v>414</v>
      </c>
      <c r="K54" s="7">
        <v>45734</v>
      </c>
      <c r="L54" s="7"/>
    </row>
    <row r="55" spans="1:12" x14ac:dyDescent="0.35">
      <c r="A55" s="1" t="s">
        <v>777</v>
      </c>
      <c r="B55" s="35" t="s">
        <v>778</v>
      </c>
      <c r="C55" s="1" t="s">
        <v>780</v>
      </c>
      <c r="D55" t="s">
        <v>735</v>
      </c>
      <c r="E55" t="s">
        <v>736</v>
      </c>
      <c r="F55" t="s">
        <v>204</v>
      </c>
      <c r="G55" t="s">
        <v>606</v>
      </c>
      <c r="H55">
        <v>2024</v>
      </c>
      <c r="I55" s="44">
        <v>290</v>
      </c>
      <c r="J55" t="s">
        <v>414</v>
      </c>
      <c r="K55" s="7">
        <v>45734</v>
      </c>
      <c r="L55" s="7"/>
    </row>
    <row r="56" spans="1:12" x14ac:dyDescent="0.35">
      <c r="A56" s="1" t="s">
        <v>777</v>
      </c>
      <c r="B56" s="35" t="s">
        <v>778</v>
      </c>
      <c r="C56" s="1" t="s">
        <v>781</v>
      </c>
      <c r="D56" t="s">
        <v>735</v>
      </c>
      <c r="E56" t="s">
        <v>736</v>
      </c>
      <c r="F56" t="s">
        <v>212</v>
      </c>
      <c r="G56" t="s">
        <v>212</v>
      </c>
      <c r="H56">
        <v>2024</v>
      </c>
      <c r="I56" s="44">
        <v>328</v>
      </c>
      <c r="J56" t="s">
        <v>414</v>
      </c>
      <c r="K56" s="7">
        <v>45734</v>
      </c>
      <c r="L56" s="7"/>
    </row>
    <row r="57" spans="1:12" x14ac:dyDescent="0.35">
      <c r="A57" s="1" t="s">
        <v>777</v>
      </c>
      <c r="B57" s="35" t="s">
        <v>778</v>
      </c>
      <c r="C57" s="1" t="s">
        <v>782</v>
      </c>
      <c r="D57" t="s">
        <v>735</v>
      </c>
      <c r="E57" t="s">
        <v>736</v>
      </c>
      <c r="F57" t="s">
        <v>215</v>
      </c>
      <c r="G57" t="s">
        <v>608</v>
      </c>
      <c r="H57">
        <v>2024</v>
      </c>
      <c r="I57" s="44">
        <v>132</v>
      </c>
      <c r="J57" t="s">
        <v>414</v>
      </c>
      <c r="K57" s="7">
        <v>45734</v>
      </c>
      <c r="L57" s="7"/>
    </row>
    <row r="58" spans="1:12" x14ac:dyDescent="0.35">
      <c r="A58" s="1" t="s">
        <v>777</v>
      </c>
      <c r="B58" s="35" t="s">
        <v>778</v>
      </c>
      <c r="C58" s="1" t="s">
        <v>783</v>
      </c>
      <c r="D58" t="s">
        <v>735</v>
      </c>
      <c r="E58" t="s">
        <v>736</v>
      </c>
      <c r="F58" t="s">
        <v>487</v>
      </c>
      <c r="G58" t="s">
        <v>488</v>
      </c>
      <c r="H58">
        <v>2024</v>
      </c>
      <c r="I58" s="44">
        <v>117</v>
      </c>
      <c r="J58" t="s">
        <v>414</v>
      </c>
      <c r="K58" s="7">
        <v>45734</v>
      </c>
      <c r="L58" s="7"/>
    </row>
    <row r="59" spans="1:12" x14ac:dyDescent="0.35">
      <c r="A59" s="1" t="s">
        <v>777</v>
      </c>
      <c r="B59" s="35" t="s">
        <v>778</v>
      </c>
      <c r="C59" s="1" t="s">
        <v>784</v>
      </c>
      <c r="D59" t="s">
        <v>735</v>
      </c>
      <c r="E59" t="s">
        <v>736</v>
      </c>
      <c r="F59" t="s">
        <v>206</v>
      </c>
      <c r="G59" t="s">
        <v>486</v>
      </c>
      <c r="H59">
        <v>2024</v>
      </c>
      <c r="I59" s="44">
        <v>93</v>
      </c>
      <c r="J59" t="s">
        <v>414</v>
      </c>
      <c r="K59" s="7">
        <v>45734</v>
      </c>
      <c r="L59" s="7"/>
    </row>
    <row r="60" spans="1:12" x14ac:dyDescent="0.35">
      <c r="A60" s="1" t="s">
        <v>777</v>
      </c>
      <c r="B60" s="35" t="s">
        <v>778</v>
      </c>
      <c r="C60" s="1" t="s">
        <v>785</v>
      </c>
      <c r="D60" t="s">
        <v>735</v>
      </c>
      <c r="E60" t="s">
        <v>736</v>
      </c>
      <c r="F60" t="s">
        <v>458</v>
      </c>
      <c r="G60" t="s">
        <v>459</v>
      </c>
      <c r="H60">
        <v>2024</v>
      </c>
      <c r="I60" s="44">
        <v>73</v>
      </c>
      <c r="J60" t="s">
        <v>414</v>
      </c>
      <c r="K60" s="7">
        <v>45734</v>
      </c>
      <c r="L60" s="7"/>
    </row>
    <row r="61" spans="1:12" x14ac:dyDescent="0.35">
      <c r="A61" s="1" t="s">
        <v>777</v>
      </c>
      <c r="B61" s="35" t="s">
        <v>778</v>
      </c>
      <c r="C61" s="1" t="s">
        <v>779</v>
      </c>
      <c r="D61" t="s">
        <v>738</v>
      </c>
      <c r="E61" t="s">
        <v>739</v>
      </c>
      <c r="F61" t="s">
        <v>202</v>
      </c>
      <c r="G61" t="s">
        <v>202</v>
      </c>
      <c r="H61">
        <v>2023</v>
      </c>
      <c r="I61" s="44">
        <v>3169</v>
      </c>
      <c r="J61" t="s">
        <v>414</v>
      </c>
      <c r="K61" s="7">
        <v>45734</v>
      </c>
      <c r="L61" s="7"/>
    </row>
    <row r="62" spans="1:12" x14ac:dyDescent="0.35">
      <c r="A62" s="1" t="s">
        <v>777</v>
      </c>
      <c r="B62" s="35" t="s">
        <v>778</v>
      </c>
      <c r="C62" s="1" t="s">
        <v>780</v>
      </c>
      <c r="D62" t="s">
        <v>738</v>
      </c>
      <c r="E62" t="s">
        <v>739</v>
      </c>
      <c r="F62" t="s">
        <v>204</v>
      </c>
      <c r="G62" t="s">
        <v>606</v>
      </c>
      <c r="H62">
        <v>2023</v>
      </c>
      <c r="I62" s="44">
        <v>1928</v>
      </c>
      <c r="J62" t="s">
        <v>414</v>
      </c>
      <c r="K62" s="7">
        <v>45734</v>
      </c>
      <c r="L62" s="7"/>
    </row>
    <row r="63" spans="1:12" x14ac:dyDescent="0.35">
      <c r="A63" s="1" t="s">
        <v>777</v>
      </c>
      <c r="B63" s="35" t="s">
        <v>778</v>
      </c>
      <c r="C63" s="1" t="s">
        <v>781</v>
      </c>
      <c r="D63" t="s">
        <v>738</v>
      </c>
      <c r="E63" t="s">
        <v>739</v>
      </c>
      <c r="F63" t="s">
        <v>212</v>
      </c>
      <c r="G63" t="s">
        <v>212</v>
      </c>
      <c r="H63">
        <v>2023</v>
      </c>
      <c r="I63" s="44">
        <v>457</v>
      </c>
      <c r="J63" t="s">
        <v>414</v>
      </c>
      <c r="K63" s="7">
        <v>45734</v>
      </c>
      <c r="L63" s="7"/>
    </row>
    <row r="64" spans="1:12" x14ac:dyDescent="0.35">
      <c r="A64" s="1" t="s">
        <v>777</v>
      </c>
      <c r="B64" s="35" t="s">
        <v>778</v>
      </c>
      <c r="C64" s="1" t="s">
        <v>782</v>
      </c>
      <c r="D64" t="s">
        <v>738</v>
      </c>
      <c r="E64" t="s">
        <v>739</v>
      </c>
      <c r="F64" t="s">
        <v>215</v>
      </c>
      <c r="G64" t="s">
        <v>608</v>
      </c>
      <c r="H64">
        <v>2023</v>
      </c>
      <c r="I64" s="44">
        <v>625</v>
      </c>
      <c r="J64" t="s">
        <v>414</v>
      </c>
      <c r="K64" s="7">
        <v>45734</v>
      </c>
      <c r="L64" s="7"/>
    </row>
    <row r="65" spans="1:12" x14ac:dyDescent="0.35">
      <c r="A65" s="1" t="s">
        <v>777</v>
      </c>
      <c r="B65" s="35" t="s">
        <v>778</v>
      </c>
      <c r="C65" s="1" t="s">
        <v>783</v>
      </c>
      <c r="D65" t="s">
        <v>738</v>
      </c>
      <c r="E65" t="s">
        <v>739</v>
      </c>
      <c r="F65" t="s">
        <v>487</v>
      </c>
      <c r="G65" t="s">
        <v>488</v>
      </c>
      <c r="H65">
        <v>2023</v>
      </c>
      <c r="I65" s="44">
        <v>517</v>
      </c>
      <c r="J65" t="s">
        <v>414</v>
      </c>
      <c r="K65" s="7">
        <v>45734</v>
      </c>
      <c r="L65" s="7"/>
    </row>
    <row r="66" spans="1:12" x14ac:dyDescent="0.35">
      <c r="A66" s="1" t="s">
        <v>777</v>
      </c>
      <c r="B66" s="35" t="s">
        <v>778</v>
      </c>
      <c r="C66" s="1" t="s">
        <v>784</v>
      </c>
      <c r="D66" t="s">
        <v>738</v>
      </c>
      <c r="E66" t="s">
        <v>739</v>
      </c>
      <c r="F66" t="s">
        <v>206</v>
      </c>
      <c r="G66" t="s">
        <v>486</v>
      </c>
      <c r="H66">
        <v>2023</v>
      </c>
      <c r="I66" s="44">
        <v>377</v>
      </c>
      <c r="J66" t="s">
        <v>414</v>
      </c>
      <c r="K66" s="7">
        <v>45734</v>
      </c>
      <c r="L66" s="7"/>
    </row>
    <row r="67" spans="1:12" x14ac:dyDescent="0.35">
      <c r="A67" s="1" t="s">
        <v>777</v>
      </c>
      <c r="B67" s="35" t="s">
        <v>778</v>
      </c>
      <c r="C67" s="1" t="s">
        <v>785</v>
      </c>
      <c r="D67" t="s">
        <v>738</v>
      </c>
      <c r="E67" t="s">
        <v>739</v>
      </c>
      <c r="F67" t="s">
        <v>458</v>
      </c>
      <c r="G67" t="s">
        <v>459</v>
      </c>
      <c r="H67">
        <v>2023</v>
      </c>
      <c r="I67" s="44">
        <v>742</v>
      </c>
      <c r="J67" t="s">
        <v>414</v>
      </c>
      <c r="K67" s="7">
        <v>45734</v>
      </c>
      <c r="L67" s="7"/>
    </row>
    <row r="68" spans="1:12" x14ac:dyDescent="0.35">
      <c r="A68" s="1" t="s">
        <v>777</v>
      </c>
      <c r="B68" s="35" t="s">
        <v>778</v>
      </c>
      <c r="C68" s="1" t="s">
        <v>779</v>
      </c>
      <c r="D68" t="s">
        <v>738</v>
      </c>
      <c r="E68" t="s">
        <v>739</v>
      </c>
      <c r="F68" t="s">
        <v>202</v>
      </c>
      <c r="G68" t="s">
        <v>202</v>
      </c>
      <c r="H68">
        <v>2024</v>
      </c>
      <c r="I68" s="44">
        <v>3161</v>
      </c>
      <c r="J68" t="s">
        <v>414</v>
      </c>
      <c r="K68" s="7">
        <v>45734</v>
      </c>
      <c r="L68" s="7"/>
    </row>
    <row r="69" spans="1:12" x14ac:dyDescent="0.35">
      <c r="A69" s="1" t="s">
        <v>777</v>
      </c>
      <c r="B69" s="35" t="s">
        <v>778</v>
      </c>
      <c r="C69" s="1" t="s">
        <v>780</v>
      </c>
      <c r="D69" t="s">
        <v>738</v>
      </c>
      <c r="E69" t="s">
        <v>739</v>
      </c>
      <c r="F69" t="s">
        <v>204</v>
      </c>
      <c r="G69" t="s">
        <v>606</v>
      </c>
      <c r="H69">
        <v>2024</v>
      </c>
      <c r="I69" s="44">
        <v>1610</v>
      </c>
      <c r="J69" t="s">
        <v>414</v>
      </c>
      <c r="K69" s="7">
        <v>45734</v>
      </c>
      <c r="L69" s="7"/>
    </row>
    <row r="70" spans="1:12" x14ac:dyDescent="0.35">
      <c r="A70" s="1" t="s">
        <v>777</v>
      </c>
      <c r="B70" s="35" t="s">
        <v>778</v>
      </c>
      <c r="C70" s="1" t="s">
        <v>781</v>
      </c>
      <c r="D70" t="s">
        <v>738</v>
      </c>
      <c r="E70" t="s">
        <v>739</v>
      </c>
      <c r="F70" t="s">
        <v>212</v>
      </c>
      <c r="G70" t="s">
        <v>212</v>
      </c>
      <c r="H70">
        <v>2024</v>
      </c>
      <c r="I70" s="44">
        <v>453</v>
      </c>
      <c r="J70" t="s">
        <v>414</v>
      </c>
      <c r="K70" s="7">
        <v>45734</v>
      </c>
      <c r="L70" s="7"/>
    </row>
    <row r="71" spans="1:12" x14ac:dyDescent="0.35">
      <c r="A71" s="1" t="s">
        <v>777</v>
      </c>
      <c r="B71" s="35" t="s">
        <v>778</v>
      </c>
      <c r="C71" s="1" t="s">
        <v>782</v>
      </c>
      <c r="D71" t="s">
        <v>738</v>
      </c>
      <c r="E71" t="s">
        <v>739</v>
      </c>
      <c r="F71" t="s">
        <v>215</v>
      </c>
      <c r="G71" t="s">
        <v>608</v>
      </c>
      <c r="H71">
        <v>2024</v>
      </c>
      <c r="I71" s="44">
        <v>536</v>
      </c>
      <c r="J71" t="s">
        <v>414</v>
      </c>
      <c r="K71" s="7">
        <v>45734</v>
      </c>
      <c r="L71" s="7"/>
    </row>
    <row r="72" spans="1:12" x14ac:dyDescent="0.35">
      <c r="A72" s="1" t="s">
        <v>777</v>
      </c>
      <c r="B72" s="35" t="s">
        <v>778</v>
      </c>
      <c r="C72" s="1" t="s">
        <v>783</v>
      </c>
      <c r="D72" t="s">
        <v>738</v>
      </c>
      <c r="E72" t="s">
        <v>739</v>
      </c>
      <c r="F72" t="s">
        <v>487</v>
      </c>
      <c r="G72" t="s">
        <v>488</v>
      </c>
      <c r="H72">
        <v>2024</v>
      </c>
      <c r="I72" s="44">
        <v>364</v>
      </c>
      <c r="J72" t="s">
        <v>414</v>
      </c>
      <c r="K72" s="7">
        <v>45734</v>
      </c>
      <c r="L72" s="7"/>
    </row>
    <row r="73" spans="1:12" x14ac:dyDescent="0.35">
      <c r="A73" s="1" t="s">
        <v>777</v>
      </c>
      <c r="B73" s="35" t="s">
        <v>778</v>
      </c>
      <c r="C73" s="1" t="s">
        <v>784</v>
      </c>
      <c r="D73" t="s">
        <v>738</v>
      </c>
      <c r="E73" t="s">
        <v>739</v>
      </c>
      <c r="F73" t="s">
        <v>206</v>
      </c>
      <c r="G73" t="s">
        <v>486</v>
      </c>
      <c r="H73">
        <v>2024</v>
      </c>
      <c r="I73" s="44">
        <v>744</v>
      </c>
      <c r="J73" t="s">
        <v>414</v>
      </c>
      <c r="K73" s="7">
        <v>45734</v>
      </c>
      <c r="L73" s="7"/>
    </row>
    <row r="74" spans="1:12" x14ac:dyDescent="0.35">
      <c r="A74" s="1" t="s">
        <v>777</v>
      </c>
      <c r="B74" s="35" t="s">
        <v>778</v>
      </c>
      <c r="C74" s="1" t="s">
        <v>785</v>
      </c>
      <c r="D74" t="s">
        <v>738</v>
      </c>
      <c r="E74" t="s">
        <v>739</v>
      </c>
      <c r="F74" t="s">
        <v>458</v>
      </c>
      <c r="G74" t="s">
        <v>459</v>
      </c>
      <c r="H74">
        <v>2024</v>
      </c>
      <c r="I74" s="44">
        <v>255</v>
      </c>
      <c r="J74" t="s">
        <v>414</v>
      </c>
      <c r="K74" s="7">
        <v>45734</v>
      </c>
      <c r="L74" s="7"/>
    </row>
    <row r="75" spans="1:12" x14ac:dyDescent="0.35">
      <c r="A75" s="77" t="s">
        <v>1300</v>
      </c>
      <c r="B75" s="78">
        <f>COUNTIF(B2:B74,"*")</f>
        <v>73</v>
      </c>
      <c r="K75" s="7"/>
      <c r="L75" s="7"/>
    </row>
  </sheetData>
  <autoFilter ref="A1:K74" xr:uid="{2432DF87-F42A-4CE8-8850-F0F9537EF523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CC5E-5F31-4F4D-8CA7-7B0E52C746D8}">
  <sheetPr>
    <tabColor theme="7"/>
  </sheetPr>
  <dimension ref="A1:N40"/>
  <sheetViews>
    <sheetView zoomScale="70" zoomScaleNormal="70" workbookViewId="0">
      <selection activeCell="A40" sqref="A40"/>
    </sheetView>
  </sheetViews>
  <sheetFormatPr defaultColWidth="8.7265625" defaultRowHeight="14.5" x14ac:dyDescent="0.35"/>
  <cols>
    <col min="1" max="1" width="12.6328125" customWidth="1"/>
    <col min="2" max="2" width="26.26953125" customWidth="1"/>
    <col min="3" max="3" width="13.7265625" bestFit="1" customWidth="1"/>
    <col min="4" max="4" width="36.54296875" bestFit="1" customWidth="1"/>
    <col min="5" max="5" width="29.1796875" bestFit="1" customWidth="1"/>
    <col min="6" max="6" width="18.7265625" bestFit="1" customWidth="1"/>
    <col min="7" max="7" width="19.7265625" bestFit="1" customWidth="1"/>
    <col min="8" max="8" width="18.7265625" bestFit="1" customWidth="1"/>
    <col min="9" max="9" width="19.7265625" bestFit="1" customWidth="1"/>
    <col min="13" max="13" width="10.7265625" bestFit="1" customWidth="1"/>
  </cols>
  <sheetData>
    <row r="1" spans="1:14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115</v>
      </c>
      <c r="I1" t="s">
        <v>116</v>
      </c>
      <c r="J1" t="s">
        <v>40</v>
      </c>
      <c r="K1" s="3" t="s">
        <v>41</v>
      </c>
      <c r="L1" t="s">
        <v>42</v>
      </c>
      <c r="M1" t="s">
        <v>43</v>
      </c>
      <c r="N1" t="s">
        <v>786</v>
      </c>
    </row>
    <row r="2" spans="1:14" x14ac:dyDescent="0.35">
      <c r="A2" s="1" t="s">
        <v>787</v>
      </c>
      <c r="B2" s="1" t="s">
        <v>788</v>
      </c>
      <c r="C2" s="1" t="s">
        <v>789</v>
      </c>
      <c r="D2" t="s">
        <v>790</v>
      </c>
      <c r="E2" t="s">
        <v>791</v>
      </c>
      <c r="J2">
        <v>2022</v>
      </c>
      <c r="K2">
        <v>54</v>
      </c>
      <c r="L2" t="s">
        <v>69</v>
      </c>
      <c r="M2" s="7">
        <v>45762</v>
      </c>
      <c r="N2" t="s">
        <v>69</v>
      </c>
    </row>
    <row r="3" spans="1:14" x14ac:dyDescent="0.35">
      <c r="A3" s="1" t="s">
        <v>787</v>
      </c>
      <c r="B3" s="1" t="s">
        <v>788</v>
      </c>
      <c r="C3" s="1" t="s">
        <v>792</v>
      </c>
      <c r="D3" t="s">
        <v>793</v>
      </c>
      <c r="E3" t="s">
        <v>794</v>
      </c>
      <c r="J3">
        <v>2022</v>
      </c>
      <c r="K3" t="s">
        <v>186</v>
      </c>
      <c r="L3" t="s">
        <v>69</v>
      </c>
      <c r="M3" s="7">
        <v>45762</v>
      </c>
      <c r="N3" t="s">
        <v>69</v>
      </c>
    </row>
    <row r="4" spans="1:14" x14ac:dyDescent="0.35">
      <c r="A4" s="1" t="s">
        <v>787</v>
      </c>
      <c r="B4" s="1" t="s">
        <v>788</v>
      </c>
      <c r="C4" s="1" t="s">
        <v>789</v>
      </c>
      <c r="D4" t="s">
        <v>790</v>
      </c>
      <c r="E4" t="s">
        <v>791</v>
      </c>
      <c r="J4">
        <v>2023</v>
      </c>
      <c r="K4">
        <v>41</v>
      </c>
      <c r="L4" t="s">
        <v>69</v>
      </c>
      <c r="M4" s="7">
        <v>45762</v>
      </c>
      <c r="N4" t="s">
        <v>69</v>
      </c>
    </row>
    <row r="5" spans="1:14" x14ac:dyDescent="0.35">
      <c r="A5" s="1" t="s">
        <v>787</v>
      </c>
      <c r="B5" s="1" t="s">
        <v>788</v>
      </c>
      <c r="C5" s="1" t="s">
        <v>792</v>
      </c>
      <c r="D5" t="s">
        <v>793</v>
      </c>
      <c r="E5" t="s">
        <v>794</v>
      </c>
      <c r="J5">
        <v>2023</v>
      </c>
      <c r="K5" t="s">
        <v>186</v>
      </c>
      <c r="L5" t="s">
        <v>69</v>
      </c>
      <c r="M5" s="7">
        <v>45762</v>
      </c>
      <c r="N5" t="s">
        <v>69</v>
      </c>
    </row>
    <row r="6" spans="1:14" x14ac:dyDescent="0.35">
      <c r="A6" s="1" t="s">
        <v>787</v>
      </c>
      <c r="B6" s="1" t="s">
        <v>788</v>
      </c>
      <c r="C6" s="1" t="s">
        <v>789</v>
      </c>
      <c r="D6" t="s">
        <v>790</v>
      </c>
      <c r="E6" t="s">
        <v>791</v>
      </c>
      <c r="J6">
        <v>2024</v>
      </c>
      <c r="K6">
        <v>38</v>
      </c>
      <c r="L6" t="s">
        <v>69</v>
      </c>
      <c r="M6" s="7">
        <v>45762</v>
      </c>
      <c r="N6" t="s">
        <v>69</v>
      </c>
    </row>
    <row r="7" spans="1:14" x14ac:dyDescent="0.35">
      <c r="A7" s="1" t="s">
        <v>787</v>
      </c>
      <c r="B7" s="1" t="s">
        <v>788</v>
      </c>
      <c r="C7" s="1" t="s">
        <v>792</v>
      </c>
      <c r="D7" t="s">
        <v>793</v>
      </c>
      <c r="E7" t="s">
        <v>794</v>
      </c>
      <c r="J7">
        <v>2024</v>
      </c>
      <c r="K7">
        <v>65</v>
      </c>
      <c r="L7" t="s">
        <v>69</v>
      </c>
      <c r="M7" s="7">
        <v>45762</v>
      </c>
      <c r="N7" t="s">
        <v>69</v>
      </c>
    </row>
    <row r="8" spans="1:14" x14ac:dyDescent="0.35">
      <c r="A8" s="1" t="s">
        <v>795</v>
      </c>
      <c r="B8" s="1" t="s">
        <v>796</v>
      </c>
      <c r="C8" s="1" t="s">
        <v>1296</v>
      </c>
      <c r="D8" t="s">
        <v>797</v>
      </c>
      <c r="E8" t="s">
        <v>798</v>
      </c>
      <c r="J8">
        <v>2024</v>
      </c>
      <c r="K8">
        <v>100</v>
      </c>
      <c r="L8" t="s">
        <v>69</v>
      </c>
      <c r="M8" s="7">
        <v>45762</v>
      </c>
      <c r="N8" t="s">
        <v>69</v>
      </c>
    </row>
    <row r="9" spans="1:14" x14ac:dyDescent="0.35">
      <c r="A9" s="1" t="s">
        <v>799</v>
      </c>
      <c r="B9" s="1" t="s">
        <v>800</v>
      </c>
      <c r="C9" s="1" t="s">
        <v>801</v>
      </c>
      <c r="D9" t="s">
        <v>802</v>
      </c>
      <c r="E9" t="s">
        <v>803</v>
      </c>
      <c r="J9">
        <v>2022</v>
      </c>
      <c r="K9" t="s">
        <v>186</v>
      </c>
      <c r="L9" t="s">
        <v>804</v>
      </c>
      <c r="M9" s="7">
        <v>45762</v>
      </c>
      <c r="N9" t="s">
        <v>804</v>
      </c>
    </row>
    <row r="10" spans="1:14" x14ac:dyDescent="0.35">
      <c r="A10" s="1" t="s">
        <v>799</v>
      </c>
      <c r="B10" s="1" t="s">
        <v>800</v>
      </c>
      <c r="C10" s="1" t="s">
        <v>805</v>
      </c>
      <c r="D10" t="s">
        <v>806</v>
      </c>
      <c r="E10" t="s">
        <v>807</v>
      </c>
      <c r="J10">
        <v>2022</v>
      </c>
      <c r="K10" t="s">
        <v>186</v>
      </c>
      <c r="L10" t="s">
        <v>804</v>
      </c>
      <c r="M10" s="7">
        <v>45762</v>
      </c>
      <c r="N10" t="s">
        <v>804</v>
      </c>
    </row>
    <row r="11" spans="1:14" x14ac:dyDescent="0.35">
      <c r="A11" s="1" t="s">
        <v>799</v>
      </c>
      <c r="B11" s="1" t="s">
        <v>800</v>
      </c>
      <c r="C11" s="1" t="s">
        <v>808</v>
      </c>
      <c r="D11" t="s">
        <v>809</v>
      </c>
      <c r="E11" t="s">
        <v>810</v>
      </c>
      <c r="J11">
        <v>2022</v>
      </c>
      <c r="K11" t="s">
        <v>186</v>
      </c>
      <c r="L11" t="s">
        <v>804</v>
      </c>
      <c r="M11" s="7">
        <v>45762</v>
      </c>
      <c r="N11" t="s">
        <v>804</v>
      </c>
    </row>
    <row r="12" spans="1:14" x14ac:dyDescent="0.35">
      <c r="A12" s="1" t="s">
        <v>799</v>
      </c>
      <c r="B12" s="1" t="s">
        <v>800</v>
      </c>
      <c r="C12" s="1" t="s">
        <v>801</v>
      </c>
      <c r="D12" t="s">
        <v>802</v>
      </c>
      <c r="E12" t="s">
        <v>803</v>
      </c>
      <c r="J12">
        <v>2023</v>
      </c>
      <c r="K12" t="s">
        <v>186</v>
      </c>
      <c r="L12" t="s">
        <v>804</v>
      </c>
      <c r="M12" s="7">
        <v>45762</v>
      </c>
      <c r="N12" t="s">
        <v>804</v>
      </c>
    </row>
    <row r="13" spans="1:14" x14ac:dyDescent="0.35">
      <c r="A13" s="1" t="s">
        <v>799</v>
      </c>
      <c r="B13" s="1" t="s">
        <v>800</v>
      </c>
      <c r="C13" s="1" t="s">
        <v>805</v>
      </c>
      <c r="D13" t="s">
        <v>806</v>
      </c>
      <c r="E13" t="s">
        <v>807</v>
      </c>
      <c r="J13">
        <v>2023</v>
      </c>
      <c r="K13" t="s">
        <v>186</v>
      </c>
      <c r="L13" t="s">
        <v>804</v>
      </c>
      <c r="M13" s="7">
        <v>45762</v>
      </c>
      <c r="N13" t="s">
        <v>804</v>
      </c>
    </row>
    <row r="14" spans="1:14" x14ac:dyDescent="0.35">
      <c r="A14" s="1" t="s">
        <v>799</v>
      </c>
      <c r="B14" s="1" t="s">
        <v>800</v>
      </c>
      <c r="C14" s="1" t="s">
        <v>808</v>
      </c>
      <c r="D14" t="s">
        <v>809</v>
      </c>
      <c r="E14" t="s">
        <v>810</v>
      </c>
      <c r="J14">
        <v>2023</v>
      </c>
      <c r="K14" s="3">
        <v>9167</v>
      </c>
      <c r="L14" t="s">
        <v>804</v>
      </c>
      <c r="M14" s="7">
        <v>45762</v>
      </c>
      <c r="N14" t="s">
        <v>804</v>
      </c>
    </row>
    <row r="15" spans="1:14" x14ac:dyDescent="0.35">
      <c r="A15" s="1" t="s">
        <v>799</v>
      </c>
      <c r="B15" s="1" t="s">
        <v>800</v>
      </c>
      <c r="C15" s="1" t="s">
        <v>801</v>
      </c>
      <c r="D15" t="s">
        <v>802</v>
      </c>
      <c r="E15" t="s">
        <v>803</v>
      </c>
      <c r="J15">
        <v>2024</v>
      </c>
      <c r="K15" s="3">
        <v>5451</v>
      </c>
      <c r="L15" t="s">
        <v>804</v>
      </c>
      <c r="M15" s="7">
        <v>45762</v>
      </c>
      <c r="N15" t="s">
        <v>804</v>
      </c>
    </row>
    <row r="16" spans="1:14" x14ac:dyDescent="0.35">
      <c r="A16" s="1" t="s">
        <v>799</v>
      </c>
      <c r="B16" s="1" t="s">
        <v>800</v>
      </c>
      <c r="C16" s="1" t="s">
        <v>805</v>
      </c>
      <c r="D16" t="s">
        <v>806</v>
      </c>
      <c r="E16" t="s">
        <v>807</v>
      </c>
      <c r="J16">
        <v>2024</v>
      </c>
      <c r="K16" s="3">
        <f>K17-K15</f>
        <v>3377</v>
      </c>
      <c r="L16" t="s">
        <v>804</v>
      </c>
      <c r="M16" s="7">
        <v>45762</v>
      </c>
      <c r="N16" t="s">
        <v>804</v>
      </c>
    </row>
    <row r="17" spans="1:14" x14ac:dyDescent="0.35">
      <c r="A17" s="1" t="s">
        <v>799</v>
      </c>
      <c r="B17" s="1" t="s">
        <v>800</v>
      </c>
      <c r="C17" s="1" t="s">
        <v>808</v>
      </c>
      <c r="D17" t="s">
        <v>809</v>
      </c>
      <c r="E17" t="s">
        <v>810</v>
      </c>
      <c r="J17">
        <v>2024</v>
      </c>
      <c r="K17" s="3">
        <v>8828</v>
      </c>
      <c r="L17" t="s">
        <v>804</v>
      </c>
      <c r="M17" s="7">
        <v>45762</v>
      </c>
      <c r="N17" t="s">
        <v>804</v>
      </c>
    </row>
    <row r="18" spans="1:14" x14ac:dyDescent="0.35">
      <c r="A18" s="1" t="s">
        <v>811</v>
      </c>
      <c r="B18" s="1" t="s">
        <v>812</v>
      </c>
      <c r="C18" s="1" t="s">
        <v>1294</v>
      </c>
      <c r="D18" t="s">
        <v>813</v>
      </c>
      <c r="E18" t="s">
        <v>814</v>
      </c>
      <c r="J18">
        <v>2022</v>
      </c>
      <c r="K18" t="s">
        <v>186</v>
      </c>
      <c r="L18" t="s">
        <v>815</v>
      </c>
      <c r="M18" s="7">
        <v>45762</v>
      </c>
      <c r="N18" t="s">
        <v>816</v>
      </c>
    </row>
    <row r="19" spans="1:14" x14ac:dyDescent="0.35">
      <c r="A19" s="1" t="s">
        <v>811</v>
      </c>
      <c r="B19" s="1" t="s">
        <v>812</v>
      </c>
      <c r="C19" s="1" t="s">
        <v>1294</v>
      </c>
      <c r="D19" t="s">
        <v>813</v>
      </c>
      <c r="E19" t="s">
        <v>814</v>
      </c>
      <c r="J19">
        <v>2023</v>
      </c>
      <c r="K19" s="3">
        <v>16000</v>
      </c>
      <c r="L19" t="s">
        <v>815</v>
      </c>
      <c r="M19" s="7">
        <v>45762</v>
      </c>
      <c r="N19" t="s">
        <v>816</v>
      </c>
    </row>
    <row r="20" spans="1:14" x14ac:dyDescent="0.35">
      <c r="A20" s="1" t="s">
        <v>811</v>
      </c>
      <c r="B20" s="1" t="s">
        <v>812</v>
      </c>
      <c r="C20" s="1" t="s">
        <v>1294</v>
      </c>
      <c r="D20" t="s">
        <v>813</v>
      </c>
      <c r="E20" t="s">
        <v>814</v>
      </c>
      <c r="J20">
        <v>2024</v>
      </c>
      <c r="K20" s="3">
        <v>19643</v>
      </c>
      <c r="L20" t="s">
        <v>815</v>
      </c>
      <c r="M20" s="7">
        <v>45762</v>
      </c>
      <c r="N20" t="s">
        <v>816</v>
      </c>
    </row>
    <row r="21" spans="1:14" x14ac:dyDescent="0.35">
      <c r="A21" s="1" t="s">
        <v>817</v>
      </c>
      <c r="B21" s="1" t="s">
        <v>818</v>
      </c>
      <c r="C21" s="1" t="s">
        <v>819</v>
      </c>
      <c r="D21" t="s">
        <v>820</v>
      </c>
      <c r="E21" t="s">
        <v>821</v>
      </c>
      <c r="J21">
        <v>2022</v>
      </c>
      <c r="K21" s="3" t="s">
        <v>186</v>
      </c>
      <c r="L21" t="s">
        <v>815</v>
      </c>
      <c r="M21" s="7">
        <v>45762</v>
      </c>
      <c r="N21" t="s">
        <v>816</v>
      </c>
    </row>
    <row r="22" spans="1:14" x14ac:dyDescent="0.35">
      <c r="A22" s="1" t="s">
        <v>817</v>
      </c>
      <c r="B22" s="1" t="s">
        <v>818</v>
      </c>
      <c r="C22" s="1" t="s">
        <v>819</v>
      </c>
      <c r="D22" t="s">
        <v>820</v>
      </c>
      <c r="E22" t="s">
        <v>821</v>
      </c>
      <c r="J22">
        <v>2023</v>
      </c>
      <c r="K22" s="3">
        <v>284840</v>
      </c>
      <c r="L22" t="s">
        <v>815</v>
      </c>
      <c r="M22" s="7">
        <v>45762</v>
      </c>
      <c r="N22" t="s">
        <v>816</v>
      </c>
    </row>
    <row r="23" spans="1:14" x14ac:dyDescent="0.35">
      <c r="A23" s="1" t="s">
        <v>817</v>
      </c>
      <c r="B23" s="1" t="s">
        <v>818</v>
      </c>
      <c r="C23" s="1" t="s">
        <v>819</v>
      </c>
      <c r="D23" t="s">
        <v>820</v>
      </c>
      <c r="E23" t="s">
        <v>821</v>
      </c>
      <c r="J23">
        <v>2024</v>
      </c>
      <c r="K23" s="3">
        <v>208832.9</v>
      </c>
      <c r="L23" t="s">
        <v>815</v>
      </c>
      <c r="M23" s="7">
        <v>45762</v>
      </c>
      <c r="N23" t="s">
        <v>816</v>
      </c>
    </row>
    <row r="24" spans="1:14" x14ac:dyDescent="0.35">
      <c r="A24" s="1" t="s">
        <v>817</v>
      </c>
      <c r="B24" s="1" t="s">
        <v>818</v>
      </c>
      <c r="C24" s="1" t="s">
        <v>822</v>
      </c>
      <c r="D24" t="s">
        <v>823</v>
      </c>
      <c r="E24" t="s">
        <v>824</v>
      </c>
      <c r="J24">
        <v>2022</v>
      </c>
      <c r="K24" t="s">
        <v>186</v>
      </c>
      <c r="L24" t="s">
        <v>815</v>
      </c>
      <c r="M24" s="7">
        <v>45762</v>
      </c>
      <c r="N24" t="s">
        <v>816</v>
      </c>
    </row>
    <row r="25" spans="1:14" x14ac:dyDescent="0.35">
      <c r="A25" s="1" t="s">
        <v>817</v>
      </c>
      <c r="B25" s="1" t="s">
        <v>818</v>
      </c>
      <c r="C25" s="1" t="s">
        <v>822</v>
      </c>
      <c r="D25" t="s">
        <v>823</v>
      </c>
      <c r="E25" t="s">
        <v>824</v>
      </c>
      <c r="J25">
        <v>2023</v>
      </c>
      <c r="K25" s="3">
        <v>231954.9</v>
      </c>
      <c r="L25" t="s">
        <v>815</v>
      </c>
      <c r="M25" s="7">
        <v>45762</v>
      </c>
      <c r="N25" t="s">
        <v>816</v>
      </c>
    </row>
    <row r="26" spans="1:14" x14ac:dyDescent="0.35">
      <c r="A26" s="1" t="s">
        <v>817</v>
      </c>
      <c r="B26" s="1" t="s">
        <v>818</v>
      </c>
      <c r="C26" s="1" t="s">
        <v>822</v>
      </c>
      <c r="D26" t="s">
        <v>823</v>
      </c>
      <c r="E26" t="s">
        <v>824</v>
      </c>
      <c r="J26">
        <v>2024</v>
      </c>
      <c r="K26" s="3">
        <v>169154.6</v>
      </c>
      <c r="L26" t="s">
        <v>815</v>
      </c>
      <c r="M26" s="7">
        <v>45762</v>
      </c>
      <c r="N26" t="s">
        <v>816</v>
      </c>
    </row>
    <row r="27" spans="1:14" x14ac:dyDescent="0.35">
      <c r="A27" s="1" t="s">
        <v>817</v>
      </c>
      <c r="B27" s="1" t="s">
        <v>818</v>
      </c>
      <c r="C27" s="1" t="s">
        <v>825</v>
      </c>
      <c r="D27" t="s">
        <v>826</v>
      </c>
      <c r="E27" t="s">
        <v>827</v>
      </c>
      <c r="J27">
        <v>2022</v>
      </c>
      <c r="K27" t="s">
        <v>186</v>
      </c>
      <c r="L27" t="s">
        <v>815</v>
      </c>
      <c r="M27" s="7">
        <v>45762</v>
      </c>
      <c r="N27" t="s">
        <v>816</v>
      </c>
    </row>
    <row r="28" spans="1:14" x14ac:dyDescent="0.35">
      <c r="A28" s="1" t="s">
        <v>817</v>
      </c>
      <c r="B28" s="1" t="s">
        <v>818</v>
      </c>
      <c r="C28" s="1" t="s">
        <v>825</v>
      </c>
      <c r="D28" t="s">
        <v>826</v>
      </c>
      <c r="E28" t="s">
        <v>827</v>
      </c>
      <c r="J28">
        <v>2023</v>
      </c>
      <c r="K28" s="3">
        <v>52885.1</v>
      </c>
      <c r="L28" t="s">
        <v>815</v>
      </c>
      <c r="M28" s="7">
        <v>45762</v>
      </c>
      <c r="N28" t="s">
        <v>816</v>
      </c>
    </row>
    <row r="29" spans="1:14" x14ac:dyDescent="0.35">
      <c r="A29" s="1" t="s">
        <v>817</v>
      </c>
      <c r="B29" s="1" t="s">
        <v>818</v>
      </c>
      <c r="C29" s="1" t="s">
        <v>825</v>
      </c>
      <c r="D29" t="s">
        <v>826</v>
      </c>
      <c r="E29" t="s">
        <v>827</v>
      </c>
      <c r="J29">
        <v>2024</v>
      </c>
      <c r="K29" s="3">
        <v>39678.199999999997</v>
      </c>
      <c r="L29" t="s">
        <v>815</v>
      </c>
      <c r="M29" s="7">
        <v>45762</v>
      </c>
      <c r="N29" t="s">
        <v>815</v>
      </c>
    </row>
    <row r="30" spans="1:14" x14ac:dyDescent="0.35">
      <c r="A30" s="1" t="s">
        <v>828</v>
      </c>
      <c r="B30" s="1" t="s">
        <v>829</v>
      </c>
      <c r="C30" s="1" t="s">
        <v>830</v>
      </c>
      <c r="D30" t="s">
        <v>831</v>
      </c>
      <c r="E30" t="s">
        <v>832</v>
      </c>
      <c r="J30">
        <v>2022</v>
      </c>
      <c r="K30" t="s">
        <v>186</v>
      </c>
      <c r="L30" t="s">
        <v>804</v>
      </c>
      <c r="M30" s="7">
        <v>45762</v>
      </c>
      <c r="N30" t="s">
        <v>804</v>
      </c>
    </row>
    <row r="31" spans="1:14" x14ac:dyDescent="0.35">
      <c r="A31" s="1" t="s">
        <v>828</v>
      </c>
      <c r="B31" s="1" t="s">
        <v>829</v>
      </c>
      <c r="C31" s="1" t="s">
        <v>830</v>
      </c>
      <c r="D31" t="s">
        <v>831</v>
      </c>
      <c r="E31" t="s">
        <v>832</v>
      </c>
      <c r="J31">
        <v>2023</v>
      </c>
      <c r="K31" t="s">
        <v>186</v>
      </c>
      <c r="L31" t="s">
        <v>804</v>
      </c>
      <c r="M31" s="7">
        <v>45762</v>
      </c>
      <c r="N31" t="s">
        <v>804</v>
      </c>
    </row>
    <row r="32" spans="1:14" x14ac:dyDescent="0.35">
      <c r="A32" s="1" t="s">
        <v>828</v>
      </c>
      <c r="B32" s="1" t="s">
        <v>829</v>
      </c>
      <c r="C32" s="1" t="s">
        <v>830</v>
      </c>
      <c r="D32" t="s">
        <v>831</v>
      </c>
      <c r="E32" t="s">
        <v>832</v>
      </c>
      <c r="J32">
        <v>2024</v>
      </c>
      <c r="K32" s="3">
        <v>5710</v>
      </c>
      <c r="L32" t="s">
        <v>804</v>
      </c>
      <c r="M32" s="7">
        <v>45762</v>
      </c>
      <c r="N32" t="s">
        <v>804</v>
      </c>
    </row>
    <row r="33" spans="1:14" x14ac:dyDescent="0.35">
      <c r="A33" s="1" t="s">
        <v>828</v>
      </c>
      <c r="B33" s="1" t="s">
        <v>829</v>
      </c>
      <c r="C33" s="1" t="s">
        <v>833</v>
      </c>
      <c r="D33" t="s">
        <v>834</v>
      </c>
      <c r="E33" t="s">
        <v>835</v>
      </c>
      <c r="J33">
        <v>2022</v>
      </c>
      <c r="K33" t="s">
        <v>186</v>
      </c>
      <c r="L33" t="s">
        <v>69</v>
      </c>
      <c r="M33" s="7">
        <v>45762</v>
      </c>
      <c r="N33" t="s">
        <v>69</v>
      </c>
    </row>
    <row r="34" spans="1:14" x14ac:dyDescent="0.35">
      <c r="A34" s="1" t="s">
        <v>828</v>
      </c>
      <c r="B34" s="1" t="s">
        <v>829</v>
      </c>
      <c r="C34" s="1" t="s">
        <v>833</v>
      </c>
      <c r="D34" t="s">
        <v>834</v>
      </c>
      <c r="E34" t="s">
        <v>835</v>
      </c>
      <c r="J34">
        <v>2023</v>
      </c>
      <c r="K34" t="s">
        <v>186</v>
      </c>
      <c r="L34" t="s">
        <v>69</v>
      </c>
      <c r="M34" s="7">
        <v>45762</v>
      </c>
      <c r="N34" t="s">
        <v>69</v>
      </c>
    </row>
    <row r="35" spans="1:14" x14ac:dyDescent="0.35">
      <c r="A35" s="1" t="s">
        <v>828</v>
      </c>
      <c r="B35" s="1" t="s">
        <v>829</v>
      </c>
      <c r="C35" s="1" t="s">
        <v>833</v>
      </c>
      <c r="D35" t="s">
        <v>834</v>
      </c>
      <c r="E35" t="s">
        <v>835</v>
      </c>
      <c r="J35">
        <v>2024</v>
      </c>
      <c r="K35">
        <v>76</v>
      </c>
      <c r="L35" t="s">
        <v>69</v>
      </c>
      <c r="M35" s="7">
        <v>45762</v>
      </c>
      <c r="N35" t="s">
        <v>69</v>
      </c>
    </row>
    <row r="36" spans="1:14" x14ac:dyDescent="0.35">
      <c r="A36" s="1" t="s">
        <v>828</v>
      </c>
      <c r="B36" s="1" t="s">
        <v>829</v>
      </c>
      <c r="C36" s="1" t="s">
        <v>836</v>
      </c>
      <c r="D36" t="s">
        <v>837</v>
      </c>
      <c r="E36" t="s">
        <v>838</v>
      </c>
      <c r="J36">
        <v>2022</v>
      </c>
      <c r="K36" t="s">
        <v>186</v>
      </c>
      <c r="L36" t="s">
        <v>69</v>
      </c>
      <c r="M36" s="7">
        <v>45762</v>
      </c>
      <c r="N36" t="s">
        <v>69</v>
      </c>
    </row>
    <row r="37" spans="1:14" x14ac:dyDescent="0.35">
      <c r="A37" s="1" t="s">
        <v>828</v>
      </c>
      <c r="B37" s="1" t="s">
        <v>829</v>
      </c>
      <c r="C37" s="1" t="s">
        <v>836</v>
      </c>
      <c r="D37" t="s">
        <v>839</v>
      </c>
      <c r="E37" t="s">
        <v>838</v>
      </c>
      <c r="J37">
        <v>2023</v>
      </c>
      <c r="K37" t="s">
        <v>186</v>
      </c>
      <c r="L37" t="s">
        <v>69</v>
      </c>
      <c r="M37" s="7">
        <v>45762</v>
      </c>
      <c r="N37" t="s">
        <v>69</v>
      </c>
    </row>
    <row r="38" spans="1:14" x14ac:dyDescent="0.35">
      <c r="A38" s="1" t="s">
        <v>828</v>
      </c>
      <c r="B38" s="1" t="s">
        <v>829</v>
      </c>
      <c r="C38" s="1" t="s">
        <v>836</v>
      </c>
      <c r="D38" t="s">
        <v>839</v>
      </c>
      <c r="E38" t="s">
        <v>838</v>
      </c>
      <c r="J38">
        <v>2024</v>
      </c>
      <c r="K38">
        <v>24</v>
      </c>
      <c r="L38" t="s">
        <v>69</v>
      </c>
      <c r="M38" s="7">
        <v>45762</v>
      </c>
      <c r="N38" t="s">
        <v>69</v>
      </c>
    </row>
    <row r="39" spans="1:14" x14ac:dyDescent="0.35">
      <c r="A39" s="1" t="s">
        <v>828</v>
      </c>
      <c r="B39" s="1" t="s">
        <v>829</v>
      </c>
      <c r="C39" s="1" t="s">
        <v>840</v>
      </c>
      <c r="D39" t="s">
        <v>841</v>
      </c>
      <c r="E39" t="s">
        <v>842</v>
      </c>
      <c r="J39">
        <v>2024</v>
      </c>
      <c r="K39">
        <v>150</v>
      </c>
      <c r="L39" t="s">
        <v>69</v>
      </c>
      <c r="M39" s="7">
        <v>45762</v>
      </c>
      <c r="N39" t="s">
        <v>69</v>
      </c>
    </row>
    <row r="40" spans="1:14" x14ac:dyDescent="0.35">
      <c r="A40" s="77" t="s">
        <v>1300</v>
      </c>
      <c r="B40" s="78">
        <f>COUNTIF(B2:B39,"*")</f>
        <v>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1014-62BF-4CDA-99D7-5B9B3400A768}">
  <sheetPr>
    <tabColor theme="7"/>
  </sheetPr>
  <dimension ref="A1:I111"/>
  <sheetViews>
    <sheetView zoomScale="70" zoomScaleNormal="70" workbookViewId="0">
      <selection activeCell="A9" sqref="A9"/>
    </sheetView>
  </sheetViews>
  <sheetFormatPr defaultColWidth="8.7265625" defaultRowHeight="14.5" x14ac:dyDescent="0.35"/>
  <cols>
    <col min="1" max="1" width="15.7265625" style="76" customWidth="1"/>
    <col min="2" max="2" width="42.26953125" style="76" customWidth="1"/>
    <col min="3" max="3" width="13.7265625" style="76" bestFit="1" customWidth="1"/>
    <col min="4" max="4" width="18.7265625" style="76" bestFit="1" customWidth="1"/>
    <col min="5" max="5" width="19.54296875" style="76" bestFit="1" customWidth="1"/>
    <col min="6" max="6" width="6.453125" style="76" bestFit="1" customWidth="1"/>
    <col min="7" max="7" width="8.7265625" style="76" bestFit="1" customWidth="1"/>
    <col min="8" max="9" width="11.54296875" style="76" bestFit="1" customWidth="1"/>
    <col min="10" max="16384" width="8.7265625" style="76"/>
  </cols>
  <sheetData>
    <row r="1" spans="1:9" customFormat="1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40</v>
      </c>
      <c r="G1" s="3" t="s">
        <v>41</v>
      </c>
      <c r="H1" t="s">
        <v>42</v>
      </c>
      <c r="I1" t="s">
        <v>43</v>
      </c>
    </row>
    <row r="2" spans="1:9" customFormat="1" x14ac:dyDescent="0.35">
      <c r="A2" s="1" t="s">
        <v>843</v>
      </c>
      <c r="B2" s="1" t="s">
        <v>844</v>
      </c>
      <c r="C2" s="1" t="s">
        <v>845</v>
      </c>
      <c r="D2" t="s">
        <v>846</v>
      </c>
      <c r="E2" t="s">
        <v>847</v>
      </c>
      <c r="F2">
        <v>2024</v>
      </c>
      <c r="G2">
        <v>2023</v>
      </c>
      <c r="H2" t="s">
        <v>848</v>
      </c>
      <c r="I2" s="7">
        <v>45762</v>
      </c>
    </row>
    <row r="3" spans="1:9" customFormat="1" x14ac:dyDescent="0.35">
      <c r="A3" s="1" t="s">
        <v>849</v>
      </c>
      <c r="B3" s="1" t="s">
        <v>850</v>
      </c>
      <c r="C3" s="1" t="s">
        <v>851</v>
      </c>
      <c r="D3" t="s">
        <v>852</v>
      </c>
      <c r="E3" t="s">
        <v>853</v>
      </c>
      <c r="F3">
        <v>2024</v>
      </c>
      <c r="G3">
        <v>22</v>
      </c>
      <c r="H3" t="s">
        <v>804</v>
      </c>
      <c r="I3" s="7">
        <v>45762</v>
      </c>
    </row>
    <row r="4" spans="1:9" customFormat="1" x14ac:dyDescent="0.35">
      <c r="A4" s="1" t="s">
        <v>854</v>
      </c>
      <c r="B4" s="1" t="s">
        <v>855</v>
      </c>
      <c r="C4" s="1" t="s">
        <v>856</v>
      </c>
      <c r="D4" t="s">
        <v>857</v>
      </c>
      <c r="E4" t="s">
        <v>858</v>
      </c>
      <c r="F4">
        <v>2024</v>
      </c>
      <c r="G4">
        <v>4</v>
      </c>
      <c r="H4" t="s">
        <v>848</v>
      </c>
      <c r="I4" s="7">
        <v>45762</v>
      </c>
    </row>
    <row r="5" spans="1:9" customFormat="1" x14ac:dyDescent="0.35">
      <c r="A5" s="1" t="s">
        <v>859</v>
      </c>
      <c r="B5" s="1" t="s">
        <v>860</v>
      </c>
      <c r="C5" s="1" t="s">
        <v>861</v>
      </c>
      <c r="D5" t="s">
        <v>862</v>
      </c>
      <c r="E5" t="s">
        <v>863</v>
      </c>
      <c r="F5">
        <v>2024</v>
      </c>
      <c r="G5">
        <v>100</v>
      </c>
      <c r="H5" t="s">
        <v>69</v>
      </c>
      <c r="I5" s="7">
        <v>45762</v>
      </c>
    </row>
    <row r="6" spans="1:9" customFormat="1" x14ac:dyDescent="0.35">
      <c r="A6" s="1" t="s">
        <v>864</v>
      </c>
      <c r="B6" s="1" t="s">
        <v>865</v>
      </c>
      <c r="C6" s="1" t="s">
        <v>866</v>
      </c>
      <c r="D6" t="s">
        <v>867</v>
      </c>
      <c r="E6" t="s">
        <v>868</v>
      </c>
      <c r="F6">
        <v>2024</v>
      </c>
      <c r="G6">
        <v>744</v>
      </c>
      <c r="H6" t="s">
        <v>804</v>
      </c>
      <c r="I6" s="7">
        <v>45762</v>
      </c>
    </row>
    <row r="7" spans="1:9" customFormat="1" x14ac:dyDescent="0.35">
      <c r="A7" s="1" t="s">
        <v>869</v>
      </c>
      <c r="B7" s="1" t="s">
        <v>870</v>
      </c>
      <c r="C7" s="1" t="s">
        <v>871</v>
      </c>
      <c r="D7" t="s">
        <v>872</v>
      </c>
      <c r="E7" t="s">
        <v>873</v>
      </c>
      <c r="F7">
        <v>2024</v>
      </c>
      <c r="G7">
        <v>125</v>
      </c>
      <c r="H7" t="s">
        <v>69</v>
      </c>
      <c r="I7" s="7">
        <v>45762</v>
      </c>
    </row>
    <row r="8" spans="1:9" customFormat="1" x14ac:dyDescent="0.35">
      <c r="A8" s="1" t="s">
        <v>874</v>
      </c>
      <c r="B8" s="1" t="s">
        <v>875</v>
      </c>
      <c r="C8" s="1" t="s">
        <v>876</v>
      </c>
      <c r="D8" t="s">
        <v>877</v>
      </c>
      <c r="E8" t="s">
        <v>878</v>
      </c>
      <c r="F8">
        <v>2024</v>
      </c>
      <c r="G8">
        <v>29</v>
      </c>
      <c r="H8" t="s">
        <v>69</v>
      </c>
      <c r="I8" s="7">
        <v>45762</v>
      </c>
    </row>
    <row r="9" spans="1:9" x14ac:dyDescent="0.35">
      <c r="A9" s="77" t="s">
        <v>1300</v>
      </c>
      <c r="B9" s="78">
        <f>COUNTIF(B2:B8,"*")</f>
        <v>7</v>
      </c>
      <c r="I9" s="80"/>
    </row>
    <row r="10" spans="1:9" x14ac:dyDescent="0.35">
      <c r="I10" s="80"/>
    </row>
    <row r="11" spans="1:9" x14ac:dyDescent="0.35">
      <c r="I11" s="80"/>
    </row>
    <row r="12" spans="1:9" x14ac:dyDescent="0.35">
      <c r="I12" s="80"/>
    </row>
    <row r="13" spans="1:9" x14ac:dyDescent="0.35">
      <c r="I13" s="80"/>
    </row>
    <row r="14" spans="1:9" x14ac:dyDescent="0.35">
      <c r="I14" s="80"/>
    </row>
    <row r="15" spans="1:9" x14ac:dyDescent="0.35">
      <c r="I15" s="80"/>
    </row>
    <row r="16" spans="1:9" x14ac:dyDescent="0.35">
      <c r="I16" s="80"/>
    </row>
    <row r="17" spans="9:9" x14ac:dyDescent="0.35">
      <c r="I17" s="80"/>
    </row>
    <row r="18" spans="9:9" x14ac:dyDescent="0.35">
      <c r="I18" s="80"/>
    </row>
    <row r="19" spans="9:9" x14ac:dyDescent="0.35">
      <c r="I19" s="80"/>
    </row>
    <row r="20" spans="9:9" x14ac:dyDescent="0.35">
      <c r="I20" s="80"/>
    </row>
    <row r="21" spans="9:9" x14ac:dyDescent="0.35">
      <c r="I21" s="80"/>
    </row>
    <row r="22" spans="9:9" x14ac:dyDescent="0.35">
      <c r="I22" s="80"/>
    </row>
    <row r="23" spans="9:9" x14ac:dyDescent="0.35">
      <c r="I23" s="80"/>
    </row>
    <row r="24" spans="9:9" x14ac:dyDescent="0.35">
      <c r="I24" s="80"/>
    </row>
    <row r="25" spans="9:9" x14ac:dyDescent="0.35">
      <c r="I25" s="80"/>
    </row>
    <row r="26" spans="9:9" x14ac:dyDescent="0.35">
      <c r="I26" s="80"/>
    </row>
    <row r="27" spans="9:9" x14ac:dyDescent="0.35">
      <c r="I27" s="80"/>
    </row>
    <row r="28" spans="9:9" x14ac:dyDescent="0.35">
      <c r="I28" s="80"/>
    </row>
    <row r="29" spans="9:9" x14ac:dyDescent="0.35">
      <c r="I29" s="80"/>
    </row>
    <row r="30" spans="9:9" x14ac:dyDescent="0.35">
      <c r="I30" s="80"/>
    </row>
    <row r="31" spans="9:9" x14ac:dyDescent="0.35">
      <c r="I31" s="80"/>
    </row>
    <row r="32" spans="9:9" x14ac:dyDescent="0.35">
      <c r="I32" s="80"/>
    </row>
    <row r="33" spans="9:9" x14ac:dyDescent="0.35">
      <c r="I33" s="80"/>
    </row>
    <row r="34" spans="9:9" x14ac:dyDescent="0.35">
      <c r="I34" s="80"/>
    </row>
    <row r="35" spans="9:9" x14ac:dyDescent="0.35">
      <c r="I35" s="80"/>
    </row>
    <row r="36" spans="9:9" x14ac:dyDescent="0.35">
      <c r="I36" s="80"/>
    </row>
    <row r="37" spans="9:9" x14ac:dyDescent="0.35">
      <c r="I37" s="80"/>
    </row>
    <row r="38" spans="9:9" x14ac:dyDescent="0.35">
      <c r="I38" s="80"/>
    </row>
    <row r="39" spans="9:9" x14ac:dyDescent="0.35">
      <c r="I39" s="80"/>
    </row>
    <row r="40" spans="9:9" x14ac:dyDescent="0.35">
      <c r="I40" s="80"/>
    </row>
    <row r="41" spans="9:9" x14ac:dyDescent="0.35">
      <c r="I41" s="80"/>
    </row>
    <row r="42" spans="9:9" x14ac:dyDescent="0.35">
      <c r="I42" s="80"/>
    </row>
    <row r="43" spans="9:9" x14ac:dyDescent="0.35">
      <c r="I43" s="80"/>
    </row>
    <row r="44" spans="9:9" x14ac:dyDescent="0.35">
      <c r="I44" s="80"/>
    </row>
    <row r="45" spans="9:9" x14ac:dyDescent="0.35">
      <c r="I45" s="80"/>
    </row>
    <row r="46" spans="9:9" x14ac:dyDescent="0.35">
      <c r="I46" s="80"/>
    </row>
    <row r="47" spans="9:9" x14ac:dyDescent="0.35">
      <c r="I47" s="80"/>
    </row>
    <row r="48" spans="9:9" x14ac:dyDescent="0.35">
      <c r="I48" s="80"/>
    </row>
    <row r="49" spans="9:9" x14ac:dyDescent="0.35">
      <c r="I49" s="80"/>
    </row>
    <row r="50" spans="9:9" x14ac:dyDescent="0.35">
      <c r="I50" s="80"/>
    </row>
    <row r="51" spans="9:9" x14ac:dyDescent="0.35">
      <c r="I51" s="80"/>
    </row>
    <row r="52" spans="9:9" x14ac:dyDescent="0.35">
      <c r="I52" s="80"/>
    </row>
    <row r="53" spans="9:9" x14ac:dyDescent="0.35">
      <c r="I53" s="80"/>
    </row>
    <row r="54" spans="9:9" x14ac:dyDescent="0.35">
      <c r="I54" s="80"/>
    </row>
    <row r="55" spans="9:9" x14ac:dyDescent="0.35">
      <c r="I55" s="80"/>
    </row>
    <row r="56" spans="9:9" x14ac:dyDescent="0.35">
      <c r="I56" s="80"/>
    </row>
    <row r="57" spans="9:9" x14ac:dyDescent="0.35">
      <c r="I57" s="80"/>
    </row>
    <row r="58" spans="9:9" x14ac:dyDescent="0.35">
      <c r="I58" s="80"/>
    </row>
    <row r="59" spans="9:9" x14ac:dyDescent="0.35">
      <c r="I59" s="80"/>
    </row>
    <row r="60" spans="9:9" x14ac:dyDescent="0.35">
      <c r="I60" s="80"/>
    </row>
    <row r="61" spans="9:9" x14ac:dyDescent="0.35">
      <c r="I61" s="80"/>
    </row>
    <row r="62" spans="9:9" x14ac:dyDescent="0.35">
      <c r="I62" s="80"/>
    </row>
    <row r="63" spans="9:9" x14ac:dyDescent="0.35">
      <c r="I63" s="80"/>
    </row>
    <row r="64" spans="9:9" x14ac:dyDescent="0.35">
      <c r="I64" s="80"/>
    </row>
    <row r="65" spans="9:9" x14ac:dyDescent="0.35">
      <c r="I65" s="80"/>
    </row>
    <row r="66" spans="9:9" x14ac:dyDescent="0.35">
      <c r="I66" s="80"/>
    </row>
    <row r="67" spans="9:9" x14ac:dyDescent="0.35">
      <c r="I67" s="80"/>
    </row>
    <row r="68" spans="9:9" x14ac:dyDescent="0.35">
      <c r="I68" s="80"/>
    </row>
    <row r="69" spans="9:9" x14ac:dyDescent="0.35">
      <c r="I69" s="80"/>
    </row>
    <row r="70" spans="9:9" x14ac:dyDescent="0.35">
      <c r="I70" s="80"/>
    </row>
    <row r="71" spans="9:9" x14ac:dyDescent="0.35">
      <c r="I71" s="80"/>
    </row>
    <row r="72" spans="9:9" x14ac:dyDescent="0.35">
      <c r="I72" s="80"/>
    </row>
    <row r="73" spans="9:9" x14ac:dyDescent="0.35">
      <c r="I73" s="80"/>
    </row>
    <row r="74" spans="9:9" x14ac:dyDescent="0.35">
      <c r="I74" s="80"/>
    </row>
    <row r="75" spans="9:9" x14ac:dyDescent="0.35">
      <c r="I75" s="80"/>
    </row>
    <row r="76" spans="9:9" x14ac:dyDescent="0.35">
      <c r="I76" s="80"/>
    </row>
    <row r="77" spans="9:9" x14ac:dyDescent="0.35">
      <c r="I77" s="80"/>
    </row>
    <row r="78" spans="9:9" x14ac:dyDescent="0.35">
      <c r="I78" s="80"/>
    </row>
    <row r="79" spans="9:9" x14ac:dyDescent="0.35">
      <c r="I79" s="80"/>
    </row>
    <row r="80" spans="9:9" x14ac:dyDescent="0.35">
      <c r="I80" s="80"/>
    </row>
    <row r="81" spans="9:9" x14ac:dyDescent="0.35">
      <c r="I81" s="80"/>
    </row>
    <row r="82" spans="9:9" x14ac:dyDescent="0.35">
      <c r="I82" s="80"/>
    </row>
    <row r="83" spans="9:9" x14ac:dyDescent="0.35">
      <c r="I83" s="80"/>
    </row>
    <row r="84" spans="9:9" x14ac:dyDescent="0.35">
      <c r="I84" s="80"/>
    </row>
    <row r="85" spans="9:9" x14ac:dyDescent="0.35">
      <c r="I85" s="80"/>
    </row>
    <row r="86" spans="9:9" x14ac:dyDescent="0.35">
      <c r="I86" s="80"/>
    </row>
    <row r="87" spans="9:9" x14ac:dyDescent="0.35">
      <c r="I87" s="80"/>
    </row>
    <row r="88" spans="9:9" x14ac:dyDescent="0.35">
      <c r="I88" s="80"/>
    </row>
    <row r="89" spans="9:9" x14ac:dyDescent="0.35">
      <c r="I89" s="80"/>
    </row>
    <row r="90" spans="9:9" x14ac:dyDescent="0.35">
      <c r="I90" s="80"/>
    </row>
    <row r="91" spans="9:9" x14ac:dyDescent="0.35">
      <c r="I91" s="80"/>
    </row>
    <row r="92" spans="9:9" x14ac:dyDescent="0.35">
      <c r="I92" s="80"/>
    </row>
    <row r="93" spans="9:9" x14ac:dyDescent="0.35">
      <c r="I93" s="80"/>
    </row>
    <row r="94" spans="9:9" x14ac:dyDescent="0.35">
      <c r="I94" s="80"/>
    </row>
    <row r="95" spans="9:9" x14ac:dyDescent="0.35">
      <c r="I95" s="80"/>
    </row>
    <row r="96" spans="9:9" x14ac:dyDescent="0.35">
      <c r="I96" s="80"/>
    </row>
    <row r="97" spans="9:9" x14ac:dyDescent="0.35">
      <c r="I97" s="80"/>
    </row>
    <row r="98" spans="9:9" x14ac:dyDescent="0.35">
      <c r="I98" s="80"/>
    </row>
    <row r="99" spans="9:9" x14ac:dyDescent="0.35">
      <c r="I99" s="80"/>
    </row>
    <row r="100" spans="9:9" x14ac:dyDescent="0.35">
      <c r="I100" s="80"/>
    </row>
    <row r="101" spans="9:9" x14ac:dyDescent="0.35">
      <c r="I101" s="80"/>
    </row>
    <row r="102" spans="9:9" x14ac:dyDescent="0.35">
      <c r="I102" s="80"/>
    </row>
    <row r="103" spans="9:9" x14ac:dyDescent="0.35">
      <c r="I103" s="80"/>
    </row>
    <row r="104" spans="9:9" x14ac:dyDescent="0.35">
      <c r="I104" s="80"/>
    </row>
    <row r="105" spans="9:9" x14ac:dyDescent="0.35">
      <c r="I105" s="80"/>
    </row>
    <row r="106" spans="9:9" x14ac:dyDescent="0.35">
      <c r="I106" s="80"/>
    </row>
    <row r="107" spans="9:9" x14ac:dyDescent="0.35">
      <c r="I107" s="80"/>
    </row>
    <row r="108" spans="9:9" x14ac:dyDescent="0.35">
      <c r="I108" s="80"/>
    </row>
    <row r="109" spans="9:9" x14ac:dyDescent="0.35">
      <c r="I109" s="80"/>
    </row>
    <row r="110" spans="9:9" x14ac:dyDescent="0.35">
      <c r="I110" s="80"/>
    </row>
    <row r="111" spans="9:9" x14ac:dyDescent="0.35">
      <c r="I111" s="8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9ECE-A94A-49C6-9195-BE10A6372A33}">
  <sheetPr>
    <tabColor theme="7"/>
  </sheetPr>
  <dimension ref="A1:L30"/>
  <sheetViews>
    <sheetView zoomScale="70" zoomScaleNormal="70" workbookViewId="0">
      <selection activeCell="A30" sqref="A30"/>
    </sheetView>
  </sheetViews>
  <sheetFormatPr defaultColWidth="8.81640625" defaultRowHeight="14.5" x14ac:dyDescent="0.35"/>
  <cols>
    <col min="2" max="2" width="31.1796875" bestFit="1" customWidth="1"/>
    <col min="3" max="3" width="16.453125" bestFit="1" customWidth="1"/>
    <col min="4" max="4" width="30.1796875" bestFit="1" customWidth="1"/>
    <col min="5" max="5" width="22.54296875" bestFit="1" customWidth="1"/>
    <col min="10" max="10" width="9.7265625" customWidth="1"/>
    <col min="11" max="11" width="11.1796875" bestFit="1" customWidth="1"/>
  </cols>
  <sheetData>
    <row r="1" spans="1:12" x14ac:dyDescent="0.35">
      <c r="A1" s="1" t="s">
        <v>33</v>
      </c>
      <c r="B1" s="1" t="s">
        <v>34</v>
      </c>
      <c r="C1" s="1" t="s">
        <v>35</v>
      </c>
      <c r="D1" s="51" t="s">
        <v>113</v>
      </c>
      <c r="E1" s="51" t="s">
        <v>114</v>
      </c>
      <c r="F1" s="51" t="s">
        <v>36</v>
      </c>
      <c r="G1" s="51" t="s">
        <v>37</v>
      </c>
      <c r="H1" t="s">
        <v>40</v>
      </c>
      <c r="I1" s="3" t="s">
        <v>41</v>
      </c>
      <c r="J1" t="s">
        <v>42</v>
      </c>
      <c r="K1" t="s">
        <v>43</v>
      </c>
      <c r="L1" t="s">
        <v>493</v>
      </c>
    </row>
    <row r="2" spans="1:12" x14ac:dyDescent="0.35">
      <c r="A2" s="1" t="s">
        <v>879</v>
      </c>
      <c r="B2" s="1" t="s">
        <v>880</v>
      </c>
      <c r="C2" s="1" t="s">
        <v>881</v>
      </c>
      <c r="D2" s="51"/>
      <c r="E2" s="51"/>
      <c r="F2" s="51"/>
      <c r="G2" s="51"/>
      <c r="H2">
        <v>2024</v>
      </c>
      <c r="I2" s="3">
        <v>239</v>
      </c>
      <c r="J2" t="s">
        <v>414</v>
      </c>
      <c r="K2" s="7">
        <v>45804</v>
      </c>
    </row>
    <row r="3" spans="1:12" x14ac:dyDescent="0.35">
      <c r="A3" s="1" t="s">
        <v>879</v>
      </c>
      <c r="B3" s="1" t="s">
        <v>880</v>
      </c>
      <c r="C3" s="1" t="s">
        <v>882</v>
      </c>
      <c r="D3" s="51" t="s">
        <v>883</v>
      </c>
      <c r="E3" t="s">
        <v>884</v>
      </c>
      <c r="H3">
        <v>2024</v>
      </c>
      <c r="I3" s="3">
        <v>154</v>
      </c>
      <c r="J3" t="s">
        <v>414</v>
      </c>
      <c r="K3" s="7">
        <v>45820</v>
      </c>
    </row>
    <row r="4" spans="1:12" x14ac:dyDescent="0.35">
      <c r="A4" s="1" t="s">
        <v>879</v>
      </c>
      <c r="B4" s="1" t="s">
        <v>880</v>
      </c>
      <c r="C4" s="1" t="s">
        <v>885</v>
      </c>
      <c r="D4" s="51" t="s">
        <v>886</v>
      </c>
      <c r="E4" s="51" t="s">
        <v>887</v>
      </c>
      <c r="F4" s="51"/>
      <c r="G4" s="52"/>
      <c r="H4">
        <v>2024</v>
      </c>
      <c r="I4" s="3">
        <v>48</v>
      </c>
      <c r="J4" t="s">
        <v>414</v>
      </c>
      <c r="K4" s="7">
        <v>45820</v>
      </c>
    </row>
    <row r="5" spans="1:12" x14ac:dyDescent="0.35">
      <c r="A5" s="1" t="s">
        <v>879</v>
      </c>
      <c r="B5" s="1" t="s">
        <v>880</v>
      </c>
      <c r="C5" s="1" t="s">
        <v>888</v>
      </c>
      <c r="D5" s="51" t="s">
        <v>889</v>
      </c>
      <c r="E5" s="51" t="s">
        <v>889</v>
      </c>
      <c r="F5" s="51"/>
      <c r="G5" s="51"/>
      <c r="H5">
        <v>2024</v>
      </c>
      <c r="I5" s="3">
        <v>33</v>
      </c>
      <c r="J5" t="s">
        <v>414</v>
      </c>
      <c r="K5" s="7">
        <v>45820</v>
      </c>
    </row>
    <row r="6" spans="1:12" x14ac:dyDescent="0.35">
      <c r="A6" s="1" t="s">
        <v>879</v>
      </c>
      <c r="B6" s="1" t="s">
        <v>880</v>
      </c>
      <c r="C6" s="1" t="s">
        <v>890</v>
      </c>
      <c r="D6" s="51" t="s">
        <v>891</v>
      </c>
      <c r="E6" s="51" t="s">
        <v>892</v>
      </c>
      <c r="F6" s="51"/>
      <c r="G6" s="52"/>
      <c r="H6">
        <v>2024</v>
      </c>
      <c r="I6" s="3">
        <v>2</v>
      </c>
      <c r="J6" t="s">
        <v>414</v>
      </c>
      <c r="K6" s="7">
        <v>45820</v>
      </c>
    </row>
    <row r="7" spans="1:12" x14ac:dyDescent="0.35">
      <c r="A7" s="1" t="s">
        <v>879</v>
      </c>
      <c r="B7" s="1" t="s">
        <v>880</v>
      </c>
      <c r="C7" s="1" t="s">
        <v>893</v>
      </c>
      <c r="D7" s="51" t="s">
        <v>894</v>
      </c>
      <c r="E7" s="51" t="s">
        <v>895</v>
      </c>
      <c r="H7">
        <v>2024</v>
      </c>
      <c r="I7" s="3">
        <v>2</v>
      </c>
      <c r="J7" t="s">
        <v>414</v>
      </c>
      <c r="K7" s="7">
        <v>45820</v>
      </c>
    </row>
    <row r="8" spans="1:12" x14ac:dyDescent="0.35">
      <c r="A8" s="1" t="s">
        <v>896</v>
      </c>
      <c r="B8" s="1" t="s">
        <v>897</v>
      </c>
      <c r="C8" s="1"/>
      <c r="H8">
        <v>2024</v>
      </c>
      <c r="I8" s="3">
        <v>87</v>
      </c>
      <c r="J8" t="s">
        <v>69</v>
      </c>
      <c r="K8" s="7">
        <v>45820</v>
      </c>
    </row>
    <row r="9" spans="1:12" x14ac:dyDescent="0.35">
      <c r="A9" s="1" t="s">
        <v>898</v>
      </c>
      <c r="B9" s="1" t="s">
        <v>899</v>
      </c>
      <c r="C9" s="1" t="s">
        <v>900</v>
      </c>
      <c r="H9">
        <v>2024</v>
      </c>
      <c r="I9" s="3">
        <v>969</v>
      </c>
      <c r="J9" t="s">
        <v>901</v>
      </c>
      <c r="K9" s="7">
        <v>45821</v>
      </c>
    </row>
    <row r="10" spans="1:12" x14ac:dyDescent="0.35">
      <c r="A10" s="1" t="s">
        <v>898</v>
      </c>
      <c r="B10" s="1" t="s">
        <v>899</v>
      </c>
      <c r="C10" s="1" t="s">
        <v>902</v>
      </c>
      <c r="D10" t="s">
        <v>903</v>
      </c>
      <c r="E10" s="51" t="s">
        <v>904</v>
      </c>
      <c r="H10">
        <v>2024</v>
      </c>
      <c r="I10" s="3">
        <v>11554</v>
      </c>
      <c r="J10" t="s">
        <v>905</v>
      </c>
      <c r="K10" s="7">
        <v>45821</v>
      </c>
    </row>
    <row r="11" spans="1:12" x14ac:dyDescent="0.35">
      <c r="A11" s="1" t="s">
        <v>898</v>
      </c>
      <c r="B11" s="1" t="s">
        <v>899</v>
      </c>
      <c r="C11" s="1" t="s">
        <v>906</v>
      </c>
      <c r="D11" t="s">
        <v>907</v>
      </c>
      <c r="E11" s="51" t="s">
        <v>908</v>
      </c>
      <c r="H11">
        <v>2024</v>
      </c>
      <c r="I11" s="59">
        <v>28</v>
      </c>
      <c r="J11" t="s">
        <v>69</v>
      </c>
      <c r="K11" s="7">
        <v>45821</v>
      </c>
    </row>
    <row r="12" spans="1:12" x14ac:dyDescent="0.35">
      <c r="A12" s="1" t="s">
        <v>909</v>
      </c>
      <c r="B12" s="1" t="s">
        <v>910</v>
      </c>
      <c r="C12" s="1" t="s">
        <v>911</v>
      </c>
      <c r="D12" s="51" t="s">
        <v>912</v>
      </c>
      <c r="E12" s="51" t="s">
        <v>913</v>
      </c>
      <c r="F12" s="51"/>
      <c r="G12" s="51"/>
      <c r="H12">
        <v>2024</v>
      </c>
      <c r="I12" s="3">
        <v>1429</v>
      </c>
      <c r="J12" t="s">
        <v>905</v>
      </c>
      <c r="K12" s="7">
        <v>45820</v>
      </c>
    </row>
    <row r="13" spans="1:12" x14ac:dyDescent="0.35">
      <c r="A13" s="1" t="s">
        <v>909</v>
      </c>
      <c r="B13" s="1" t="s">
        <v>910</v>
      </c>
      <c r="C13" s="1" t="s">
        <v>914</v>
      </c>
      <c r="D13" s="51" t="s">
        <v>915</v>
      </c>
      <c r="E13" s="51" t="s">
        <v>916</v>
      </c>
      <c r="F13" s="51"/>
      <c r="G13" s="52"/>
      <c r="H13">
        <v>2024</v>
      </c>
      <c r="I13" s="3">
        <v>192</v>
      </c>
      <c r="J13" t="s">
        <v>905</v>
      </c>
      <c r="K13" s="7">
        <v>45820</v>
      </c>
    </row>
    <row r="14" spans="1:12" x14ac:dyDescent="0.35">
      <c r="A14" s="1" t="s">
        <v>917</v>
      </c>
      <c r="B14" s="1" t="s">
        <v>918</v>
      </c>
      <c r="C14" s="1"/>
      <c r="D14" s="51"/>
      <c r="E14" s="51"/>
      <c r="F14" s="51"/>
      <c r="G14" s="52"/>
      <c r="H14">
        <v>2024</v>
      </c>
      <c r="I14" s="30">
        <v>14.1</v>
      </c>
      <c r="J14" t="s">
        <v>919</v>
      </c>
      <c r="K14" s="7">
        <v>45820</v>
      </c>
    </row>
    <row r="15" spans="1:12" x14ac:dyDescent="0.35">
      <c r="A15" s="1" t="s">
        <v>920</v>
      </c>
      <c r="B15" s="1" t="s">
        <v>921</v>
      </c>
      <c r="C15" s="1" t="s">
        <v>922</v>
      </c>
      <c r="D15" s="51" t="s">
        <v>923</v>
      </c>
      <c r="E15" s="51" t="s">
        <v>923</v>
      </c>
      <c r="F15" s="51"/>
      <c r="G15" s="51"/>
      <c r="H15">
        <v>2024</v>
      </c>
      <c r="I15">
        <v>62</v>
      </c>
      <c r="J15" t="s">
        <v>69</v>
      </c>
      <c r="K15" s="7">
        <v>45820</v>
      </c>
    </row>
    <row r="16" spans="1:12" x14ac:dyDescent="0.35">
      <c r="A16" s="1" t="s">
        <v>920</v>
      </c>
      <c r="B16" s="1" t="s">
        <v>921</v>
      </c>
      <c r="C16" s="1" t="s">
        <v>924</v>
      </c>
      <c r="D16" s="51" t="s">
        <v>925</v>
      </c>
      <c r="E16" s="51" t="s">
        <v>925</v>
      </c>
      <c r="F16" s="51"/>
      <c r="G16" s="51"/>
      <c r="H16">
        <v>2024</v>
      </c>
      <c r="I16" s="3">
        <v>2</v>
      </c>
      <c r="J16" t="s">
        <v>69</v>
      </c>
      <c r="K16" s="7">
        <v>45820</v>
      </c>
    </row>
    <row r="17" spans="1:11" x14ac:dyDescent="0.35">
      <c r="A17" s="1" t="s">
        <v>920</v>
      </c>
      <c r="B17" s="1" t="s">
        <v>921</v>
      </c>
      <c r="C17" s="1" t="s">
        <v>926</v>
      </c>
      <c r="D17" s="51" t="s">
        <v>927</v>
      </c>
      <c r="E17" s="51" t="s">
        <v>927</v>
      </c>
      <c r="F17" s="51"/>
      <c r="G17" s="51"/>
      <c r="H17">
        <v>2024</v>
      </c>
      <c r="I17">
        <v>6</v>
      </c>
      <c r="J17" t="s">
        <v>69</v>
      </c>
      <c r="K17" s="7">
        <v>45820</v>
      </c>
    </row>
    <row r="18" spans="1:11" x14ac:dyDescent="0.35">
      <c r="A18" s="1" t="s">
        <v>920</v>
      </c>
      <c r="B18" s="1" t="s">
        <v>921</v>
      </c>
      <c r="C18" s="1" t="s">
        <v>928</v>
      </c>
      <c r="D18" s="51" t="s">
        <v>929</v>
      </c>
      <c r="E18" s="51" t="s">
        <v>929</v>
      </c>
      <c r="F18" s="51"/>
      <c r="G18" s="52"/>
      <c r="H18">
        <v>2024</v>
      </c>
      <c r="I18">
        <v>2</v>
      </c>
      <c r="J18" t="s">
        <v>69</v>
      </c>
      <c r="K18" s="7">
        <v>45820</v>
      </c>
    </row>
    <row r="19" spans="1:11" x14ac:dyDescent="0.35">
      <c r="A19" s="1" t="s">
        <v>920</v>
      </c>
      <c r="B19" s="1" t="s">
        <v>921</v>
      </c>
      <c r="C19" s="1" t="s">
        <v>930</v>
      </c>
      <c r="D19" s="51" t="s">
        <v>931</v>
      </c>
      <c r="E19" s="51" t="s">
        <v>931</v>
      </c>
      <c r="F19" s="51"/>
      <c r="G19" s="52"/>
      <c r="H19">
        <v>2024</v>
      </c>
      <c r="I19">
        <v>1</v>
      </c>
      <c r="J19" t="s">
        <v>69</v>
      </c>
      <c r="K19" s="7">
        <v>45820</v>
      </c>
    </row>
    <row r="20" spans="1:11" x14ac:dyDescent="0.35">
      <c r="A20" s="1" t="s">
        <v>920</v>
      </c>
      <c r="B20" s="1" t="s">
        <v>921</v>
      </c>
      <c r="C20" s="1" t="s">
        <v>932</v>
      </c>
      <c r="D20" s="51" t="s">
        <v>933</v>
      </c>
      <c r="E20" s="51" t="s">
        <v>933</v>
      </c>
      <c r="F20" s="51"/>
      <c r="G20" s="52"/>
      <c r="H20">
        <v>2024</v>
      </c>
      <c r="I20" s="3">
        <v>27</v>
      </c>
      <c r="J20" t="s">
        <v>69</v>
      </c>
      <c r="K20" s="7">
        <v>45820</v>
      </c>
    </row>
    <row r="21" spans="1:11" x14ac:dyDescent="0.35">
      <c r="A21" s="1" t="s">
        <v>934</v>
      </c>
      <c r="B21" s="1" t="s">
        <v>935</v>
      </c>
      <c r="C21" s="1"/>
      <c r="H21">
        <v>2024</v>
      </c>
      <c r="I21">
        <v>100</v>
      </c>
      <c r="J21" t="s">
        <v>69</v>
      </c>
      <c r="K21" s="7">
        <v>45821</v>
      </c>
    </row>
    <row r="22" spans="1:11" x14ac:dyDescent="0.35">
      <c r="A22" s="1" t="s">
        <v>936</v>
      </c>
      <c r="B22" s="1" t="s">
        <v>937</v>
      </c>
      <c r="C22" s="1" t="s">
        <v>938</v>
      </c>
      <c r="D22" s="51"/>
      <c r="E22" s="51"/>
      <c r="F22" s="51"/>
      <c r="G22" s="51"/>
      <c r="H22">
        <v>2024</v>
      </c>
      <c r="I22" s="3">
        <v>8090</v>
      </c>
      <c r="J22" t="s">
        <v>905</v>
      </c>
      <c r="K22" s="7">
        <v>45820</v>
      </c>
    </row>
    <row r="23" spans="1:11" x14ac:dyDescent="0.35">
      <c r="A23" s="1" t="s">
        <v>936</v>
      </c>
      <c r="B23" s="1" t="s">
        <v>937</v>
      </c>
      <c r="C23" s="1" t="s">
        <v>939</v>
      </c>
      <c r="D23" s="51" t="s">
        <v>907</v>
      </c>
      <c r="E23" s="51" t="s">
        <v>940</v>
      </c>
      <c r="F23" s="51"/>
      <c r="G23" s="51"/>
      <c r="H23">
        <v>2024</v>
      </c>
      <c r="I23" s="3">
        <v>1915</v>
      </c>
      <c r="J23" t="s">
        <v>905</v>
      </c>
      <c r="K23" s="7">
        <v>45820</v>
      </c>
    </row>
    <row r="24" spans="1:11" x14ac:dyDescent="0.35">
      <c r="A24" s="1" t="s">
        <v>936</v>
      </c>
      <c r="B24" s="1" t="s">
        <v>937</v>
      </c>
      <c r="C24" s="1" t="s">
        <v>941</v>
      </c>
      <c r="D24" s="51" t="s">
        <v>942</v>
      </c>
      <c r="E24" s="51" t="s">
        <v>943</v>
      </c>
      <c r="F24" s="51"/>
      <c r="G24" s="51"/>
      <c r="H24">
        <v>2024</v>
      </c>
      <c r="I24" s="3">
        <v>5729</v>
      </c>
      <c r="J24" t="s">
        <v>905</v>
      </c>
      <c r="K24" s="7">
        <v>45820</v>
      </c>
    </row>
    <row r="25" spans="1:11" x14ac:dyDescent="0.35">
      <c r="A25" s="1" t="s">
        <v>944</v>
      </c>
      <c r="B25" s="1" t="s">
        <v>945</v>
      </c>
      <c r="C25" s="1"/>
      <c r="D25" s="51"/>
      <c r="E25" s="51"/>
      <c r="F25" s="51"/>
      <c r="G25" s="51"/>
      <c r="H25">
        <v>2024</v>
      </c>
      <c r="I25">
        <f>2+12</f>
        <v>14</v>
      </c>
      <c r="J25" t="s">
        <v>946</v>
      </c>
      <c r="K25" s="7">
        <v>45820</v>
      </c>
    </row>
    <row r="26" spans="1:11" x14ac:dyDescent="0.35">
      <c r="A26" s="1" t="s">
        <v>947</v>
      </c>
      <c r="B26" s="1" t="s">
        <v>948</v>
      </c>
      <c r="C26" s="1" t="s">
        <v>949</v>
      </c>
      <c r="D26" t="s">
        <v>950</v>
      </c>
      <c r="E26" s="51" t="s">
        <v>951</v>
      </c>
      <c r="H26">
        <v>2024</v>
      </c>
      <c r="I26" s="3">
        <f>6415+281</f>
        <v>6696</v>
      </c>
      <c r="J26" t="s">
        <v>905</v>
      </c>
      <c r="K26" s="7">
        <v>45826</v>
      </c>
    </row>
    <row r="27" spans="1:11" x14ac:dyDescent="0.35">
      <c r="A27" s="1" t="s">
        <v>947</v>
      </c>
      <c r="B27" s="1" t="s">
        <v>948</v>
      </c>
      <c r="C27" s="1" t="s">
        <v>952</v>
      </c>
      <c r="D27" t="s">
        <v>953</v>
      </c>
      <c r="E27" s="51" t="s">
        <v>954</v>
      </c>
      <c r="H27">
        <v>2024</v>
      </c>
      <c r="I27" s="3">
        <v>1957</v>
      </c>
      <c r="J27" t="s">
        <v>905</v>
      </c>
      <c r="K27" s="7">
        <v>45826</v>
      </c>
    </row>
    <row r="28" spans="1:11" x14ac:dyDescent="0.35">
      <c r="A28" s="1" t="s">
        <v>947</v>
      </c>
      <c r="B28" s="1" t="s">
        <v>948</v>
      </c>
      <c r="C28" s="1" t="s">
        <v>955</v>
      </c>
      <c r="D28" t="s">
        <v>956</v>
      </c>
      <c r="E28" s="51" t="s">
        <v>957</v>
      </c>
      <c r="H28">
        <v>2024</v>
      </c>
      <c r="I28">
        <v>651</v>
      </c>
      <c r="J28" t="s">
        <v>905</v>
      </c>
      <c r="K28" s="7">
        <v>45826</v>
      </c>
    </row>
    <row r="29" spans="1:11" x14ac:dyDescent="0.35">
      <c r="A29" s="1" t="s">
        <v>947</v>
      </c>
      <c r="B29" s="1" t="s">
        <v>948</v>
      </c>
      <c r="C29" s="1" t="s">
        <v>958</v>
      </c>
      <c r="D29" t="s">
        <v>458</v>
      </c>
      <c r="E29" s="51" t="s">
        <v>459</v>
      </c>
      <c r="H29">
        <v>2024</v>
      </c>
      <c r="I29" s="3">
        <v>1533</v>
      </c>
      <c r="J29" t="s">
        <v>905</v>
      </c>
      <c r="K29" s="7">
        <v>45826</v>
      </c>
    </row>
    <row r="30" spans="1:11" x14ac:dyDescent="0.35">
      <c r="A30" s="77" t="s">
        <v>1300</v>
      </c>
      <c r="B30" s="78">
        <f>COUNTIF(B2:B29,"*")</f>
        <v>28</v>
      </c>
    </row>
  </sheetData>
  <autoFilter ref="A1:L29" xr:uid="{9D4F9ECE-A94A-49C6-9195-BE10A6372A33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54BE-2841-4384-B321-8752DF653C5E}">
  <sheetPr>
    <tabColor theme="7"/>
  </sheetPr>
  <dimension ref="A1:L17"/>
  <sheetViews>
    <sheetView zoomScale="70" zoomScaleNormal="70" workbookViewId="0">
      <selection activeCell="A17" sqref="A17"/>
    </sheetView>
  </sheetViews>
  <sheetFormatPr defaultColWidth="8.81640625" defaultRowHeight="14.5" x14ac:dyDescent="0.35"/>
  <cols>
    <col min="2" max="2" width="34.7265625" bestFit="1" customWidth="1"/>
    <col min="3" max="3" width="17.54296875" customWidth="1"/>
    <col min="4" max="4" width="27.453125" bestFit="1" customWidth="1"/>
    <col min="5" max="5" width="27.7265625" bestFit="1" customWidth="1"/>
    <col min="6" max="6" width="23.54296875" bestFit="1" customWidth="1"/>
    <col min="7" max="7" width="20.26953125" bestFit="1" customWidth="1"/>
    <col min="10" max="10" width="14.54296875" bestFit="1" customWidth="1"/>
    <col min="11" max="11" width="11.1796875" bestFit="1" customWidth="1"/>
  </cols>
  <sheetData>
    <row r="1" spans="1:12" ht="15.75" customHeight="1" x14ac:dyDescent="0.35">
      <c r="A1" s="1" t="s">
        <v>33</v>
      </c>
      <c r="B1" s="1" t="s">
        <v>34</v>
      </c>
      <c r="C1" s="1" t="s">
        <v>35</v>
      </c>
      <c r="D1" s="51" t="s">
        <v>113</v>
      </c>
      <c r="E1" s="51" t="s">
        <v>114</v>
      </c>
      <c r="F1" s="51" t="s">
        <v>36</v>
      </c>
      <c r="G1" s="51" t="s">
        <v>37</v>
      </c>
      <c r="H1" t="s">
        <v>40</v>
      </c>
      <c r="I1" s="3" t="s">
        <v>41</v>
      </c>
      <c r="J1" t="s">
        <v>42</v>
      </c>
      <c r="K1" t="s">
        <v>43</v>
      </c>
      <c r="L1" t="s">
        <v>493</v>
      </c>
    </row>
    <row r="2" spans="1:12" x14ac:dyDescent="0.35">
      <c r="A2" s="1" t="s">
        <v>959</v>
      </c>
      <c r="B2" s="1" t="s">
        <v>960</v>
      </c>
      <c r="C2" s="1" t="s">
        <v>961</v>
      </c>
      <c r="D2" s="51"/>
      <c r="E2" s="51"/>
      <c r="F2" s="51"/>
      <c r="G2" s="51"/>
      <c r="H2">
        <v>2024</v>
      </c>
      <c r="I2" s="3">
        <v>2700</v>
      </c>
      <c r="J2" t="s">
        <v>919</v>
      </c>
      <c r="K2" s="7">
        <v>45797</v>
      </c>
    </row>
    <row r="3" spans="1:12" x14ac:dyDescent="0.35">
      <c r="A3" s="1" t="s">
        <v>959</v>
      </c>
      <c r="B3" s="1" t="s">
        <v>962</v>
      </c>
      <c r="C3" s="1" t="s">
        <v>963</v>
      </c>
      <c r="D3" s="51"/>
      <c r="E3" s="51"/>
      <c r="F3" s="51"/>
      <c r="G3" s="51"/>
      <c r="H3">
        <v>2024</v>
      </c>
      <c r="I3" s="3">
        <v>441</v>
      </c>
      <c r="J3" t="s">
        <v>919</v>
      </c>
      <c r="K3" s="7">
        <v>45797</v>
      </c>
    </row>
    <row r="4" spans="1:12" x14ac:dyDescent="0.35">
      <c r="A4" s="1" t="s">
        <v>959</v>
      </c>
      <c r="B4" s="1" t="s">
        <v>964</v>
      </c>
      <c r="C4" s="1" t="s">
        <v>965</v>
      </c>
      <c r="D4" s="51"/>
      <c r="E4" s="51"/>
      <c r="F4" s="51"/>
      <c r="G4" s="51"/>
      <c r="H4">
        <v>2024</v>
      </c>
      <c r="I4" s="3">
        <v>1650</v>
      </c>
      <c r="J4" t="s">
        <v>919</v>
      </c>
      <c r="K4" s="7">
        <v>45797</v>
      </c>
    </row>
    <row r="5" spans="1:12" x14ac:dyDescent="0.35">
      <c r="A5" s="1" t="s">
        <v>959</v>
      </c>
      <c r="B5" s="1" t="s">
        <v>966</v>
      </c>
      <c r="C5" s="1" t="s">
        <v>967</v>
      </c>
      <c r="D5" s="51"/>
      <c r="E5" s="51"/>
      <c r="F5" s="51"/>
      <c r="G5" s="51"/>
      <c r="H5">
        <v>2024</v>
      </c>
      <c r="I5">
        <v>565</v>
      </c>
      <c r="J5" t="s">
        <v>919</v>
      </c>
      <c r="K5" s="7">
        <v>45797</v>
      </c>
    </row>
    <row r="6" spans="1:12" x14ac:dyDescent="0.35">
      <c r="A6" s="1" t="s">
        <v>968</v>
      </c>
      <c r="B6" s="1" t="s">
        <v>969</v>
      </c>
      <c r="C6" s="1"/>
      <c r="D6" s="51"/>
      <c r="E6" s="51"/>
      <c r="F6" s="51"/>
      <c r="G6" s="51"/>
      <c r="H6">
        <v>2024</v>
      </c>
      <c r="I6">
        <v>16.2</v>
      </c>
      <c r="J6" t="s">
        <v>919</v>
      </c>
      <c r="K6" s="7">
        <v>45797</v>
      </c>
    </row>
    <row r="7" spans="1:12" x14ac:dyDescent="0.35">
      <c r="A7" s="1" t="s">
        <v>970</v>
      </c>
      <c r="B7" s="1" t="s">
        <v>971</v>
      </c>
      <c r="C7" s="1"/>
      <c r="D7" s="51"/>
      <c r="E7" s="51"/>
      <c r="F7" s="51"/>
      <c r="G7" s="51"/>
      <c r="H7">
        <v>2024</v>
      </c>
      <c r="I7" s="3">
        <v>260000</v>
      </c>
      <c r="J7" t="s">
        <v>419</v>
      </c>
      <c r="K7" s="7">
        <v>45797</v>
      </c>
    </row>
    <row r="8" spans="1:12" x14ac:dyDescent="0.35">
      <c r="A8" s="1" t="s">
        <v>972</v>
      </c>
      <c r="B8" s="1" t="s">
        <v>973</v>
      </c>
      <c r="C8" s="1" t="s">
        <v>974</v>
      </c>
      <c r="D8" s="51" t="s">
        <v>975</v>
      </c>
      <c r="E8" s="51" t="s">
        <v>976</v>
      </c>
      <c r="F8" s="51" t="s">
        <v>977</v>
      </c>
      <c r="G8" s="51" t="s">
        <v>977</v>
      </c>
      <c r="H8">
        <v>2024</v>
      </c>
      <c r="I8">
        <v>21</v>
      </c>
      <c r="J8" t="s">
        <v>69</v>
      </c>
      <c r="K8" s="7">
        <v>45826</v>
      </c>
    </row>
    <row r="9" spans="1:12" x14ac:dyDescent="0.35">
      <c r="A9" s="1" t="s">
        <v>972</v>
      </c>
      <c r="B9" s="1" t="s">
        <v>973</v>
      </c>
      <c r="C9" s="1" t="s">
        <v>978</v>
      </c>
      <c r="D9" s="51" t="s">
        <v>975</v>
      </c>
      <c r="E9" s="51" t="s">
        <v>976</v>
      </c>
      <c r="F9" s="51" t="s">
        <v>979</v>
      </c>
      <c r="G9" s="51" t="s">
        <v>979</v>
      </c>
      <c r="H9">
        <v>2024</v>
      </c>
      <c r="I9">
        <v>61</v>
      </c>
      <c r="J9" t="s">
        <v>69</v>
      </c>
      <c r="K9" s="7">
        <v>45826</v>
      </c>
    </row>
    <row r="10" spans="1:12" x14ac:dyDescent="0.35">
      <c r="A10" s="1" t="s">
        <v>972</v>
      </c>
      <c r="B10" s="1" t="s">
        <v>973</v>
      </c>
      <c r="C10" s="1" t="s">
        <v>980</v>
      </c>
      <c r="D10" s="51" t="s">
        <v>975</v>
      </c>
      <c r="E10" s="51" t="s">
        <v>976</v>
      </c>
      <c r="F10" s="51" t="s">
        <v>981</v>
      </c>
      <c r="G10" s="52" t="s">
        <v>982</v>
      </c>
      <c r="H10">
        <v>2024</v>
      </c>
      <c r="I10" s="38">
        <v>0.08</v>
      </c>
      <c r="J10" t="s">
        <v>69</v>
      </c>
      <c r="K10" s="7">
        <v>45826</v>
      </c>
    </row>
    <row r="11" spans="1:12" x14ac:dyDescent="0.35">
      <c r="A11" s="1" t="s">
        <v>972</v>
      </c>
      <c r="B11" s="1" t="s">
        <v>973</v>
      </c>
      <c r="C11" s="1" t="s">
        <v>983</v>
      </c>
      <c r="D11" s="51" t="s">
        <v>975</v>
      </c>
      <c r="E11" s="51" t="s">
        <v>976</v>
      </c>
      <c r="F11" s="51" t="s">
        <v>984</v>
      </c>
      <c r="G11" s="52" t="s">
        <v>985</v>
      </c>
      <c r="H11">
        <v>2024</v>
      </c>
      <c r="I11">
        <v>15</v>
      </c>
      <c r="J11" t="s">
        <v>69</v>
      </c>
      <c r="K11" s="7">
        <v>45826</v>
      </c>
    </row>
    <row r="12" spans="1:12" x14ac:dyDescent="0.35">
      <c r="A12" s="1" t="s">
        <v>972</v>
      </c>
      <c r="B12" s="1" t="s">
        <v>973</v>
      </c>
      <c r="C12" s="1" t="s">
        <v>986</v>
      </c>
      <c r="D12" s="51" t="s">
        <v>975</v>
      </c>
      <c r="E12" s="51" t="s">
        <v>976</v>
      </c>
      <c r="F12" s="51" t="s">
        <v>987</v>
      </c>
      <c r="G12" s="52" t="s">
        <v>459</v>
      </c>
      <c r="H12">
        <v>2024</v>
      </c>
      <c r="I12">
        <v>2</v>
      </c>
      <c r="J12" t="s">
        <v>69</v>
      </c>
      <c r="K12" s="7">
        <v>45826</v>
      </c>
    </row>
    <row r="13" spans="1:12" x14ac:dyDescent="0.35">
      <c r="A13" s="1" t="s">
        <v>988</v>
      </c>
      <c r="B13" s="1" t="s">
        <v>989</v>
      </c>
      <c r="C13" s="1" t="s">
        <v>990</v>
      </c>
      <c r="H13">
        <v>2024</v>
      </c>
      <c r="I13">
        <v>125</v>
      </c>
      <c r="J13" t="s">
        <v>69</v>
      </c>
      <c r="K13" s="7">
        <v>45797</v>
      </c>
    </row>
    <row r="14" spans="1:12" x14ac:dyDescent="0.35">
      <c r="A14" s="1" t="s">
        <v>991</v>
      </c>
      <c r="B14" s="1" t="s">
        <v>992</v>
      </c>
      <c r="C14" s="1" t="s">
        <v>993</v>
      </c>
      <c r="H14">
        <v>2024</v>
      </c>
      <c r="I14">
        <v>125</v>
      </c>
      <c r="J14" t="s">
        <v>69</v>
      </c>
      <c r="K14" s="7">
        <v>45797</v>
      </c>
    </row>
    <row r="15" spans="1:12" x14ac:dyDescent="0.35">
      <c r="A15" s="1" t="s">
        <v>994</v>
      </c>
      <c r="B15" s="1" t="s">
        <v>995</v>
      </c>
      <c r="C15" s="1"/>
      <c r="H15">
        <v>2024</v>
      </c>
      <c r="I15" s="3">
        <v>1847</v>
      </c>
      <c r="J15" t="s">
        <v>419</v>
      </c>
      <c r="K15" s="7">
        <v>45797</v>
      </c>
    </row>
    <row r="16" spans="1:12" x14ac:dyDescent="0.35">
      <c r="A16" s="1" t="s">
        <v>996</v>
      </c>
      <c r="B16" s="1" t="s">
        <v>997</v>
      </c>
      <c r="C16" s="1"/>
      <c r="H16">
        <v>2024</v>
      </c>
      <c r="I16" s="3">
        <v>293</v>
      </c>
      <c r="J16" t="s">
        <v>419</v>
      </c>
      <c r="K16" s="7">
        <v>45797</v>
      </c>
    </row>
    <row r="17" spans="1:2" x14ac:dyDescent="0.35">
      <c r="A17" s="77" t="s">
        <v>1300</v>
      </c>
      <c r="B17" s="78">
        <f>COUNTIF(B2:B16,"*")</f>
        <v>15</v>
      </c>
    </row>
  </sheetData>
  <autoFilter ref="A1:L16" xr:uid="{8F5454BE-2841-4384-B321-8752DF653C5E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FE53-7751-4152-9408-BD4E4C06ECF1}">
  <sheetPr>
    <tabColor theme="5"/>
  </sheetPr>
  <dimension ref="A1:I35"/>
  <sheetViews>
    <sheetView zoomScale="70" zoomScaleNormal="70" workbookViewId="0">
      <selection activeCell="A32" sqref="A32"/>
    </sheetView>
  </sheetViews>
  <sheetFormatPr defaultColWidth="8.7265625" defaultRowHeight="14.5" x14ac:dyDescent="0.35"/>
  <cols>
    <col min="1" max="1" width="13.1796875" style="76" customWidth="1"/>
    <col min="2" max="2" width="53.453125" style="76" bestFit="1" customWidth="1"/>
    <col min="3" max="3" width="13.7265625" style="76" bestFit="1" customWidth="1"/>
    <col min="4" max="4" width="38.54296875" style="76" customWidth="1"/>
    <col min="5" max="5" width="27.54296875" style="76" customWidth="1"/>
    <col min="6" max="8" width="8.7265625" style="76"/>
    <col min="9" max="9" width="16" style="76" customWidth="1"/>
    <col min="10" max="16384" width="8.7265625" style="76"/>
  </cols>
  <sheetData>
    <row r="1" spans="1:9" customFormat="1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40</v>
      </c>
      <c r="G1" s="3" t="s">
        <v>41</v>
      </c>
      <c r="H1" t="s">
        <v>42</v>
      </c>
      <c r="I1" t="s">
        <v>43</v>
      </c>
    </row>
    <row r="2" spans="1:9" customFormat="1" x14ac:dyDescent="0.35">
      <c r="A2" s="1" t="s">
        <v>998</v>
      </c>
      <c r="B2" s="1" t="s">
        <v>999</v>
      </c>
      <c r="C2" s="1" t="s">
        <v>1000</v>
      </c>
      <c r="D2" t="s">
        <v>1001</v>
      </c>
      <c r="E2" t="s">
        <v>1002</v>
      </c>
      <c r="F2">
        <v>2022</v>
      </c>
      <c r="G2">
        <v>85</v>
      </c>
      <c r="H2" t="s">
        <v>804</v>
      </c>
      <c r="I2" s="7">
        <v>45762</v>
      </c>
    </row>
    <row r="3" spans="1:9" customFormat="1" x14ac:dyDescent="0.35">
      <c r="A3" s="1" t="s">
        <v>998</v>
      </c>
      <c r="B3" s="1" t="s">
        <v>999</v>
      </c>
      <c r="C3" s="1" t="s">
        <v>1000</v>
      </c>
      <c r="D3" t="s">
        <v>1001</v>
      </c>
      <c r="E3" t="s">
        <v>1002</v>
      </c>
      <c r="F3">
        <v>2023</v>
      </c>
      <c r="G3">
        <v>121</v>
      </c>
      <c r="H3" t="s">
        <v>804</v>
      </c>
      <c r="I3" s="7">
        <v>45762</v>
      </c>
    </row>
    <row r="4" spans="1:9" customFormat="1" x14ac:dyDescent="0.35">
      <c r="A4" s="1" t="s">
        <v>998</v>
      </c>
      <c r="B4" s="1" t="s">
        <v>999</v>
      </c>
      <c r="C4" s="1" t="s">
        <v>1000</v>
      </c>
      <c r="D4" t="s">
        <v>1001</v>
      </c>
      <c r="E4" t="s">
        <v>1002</v>
      </c>
      <c r="F4">
        <v>2024</v>
      </c>
      <c r="G4">
        <v>116</v>
      </c>
      <c r="H4" t="s">
        <v>804</v>
      </c>
      <c r="I4" s="7">
        <v>45762</v>
      </c>
    </row>
    <row r="5" spans="1:9" customFormat="1" x14ac:dyDescent="0.35">
      <c r="A5" s="1" t="s">
        <v>1003</v>
      </c>
      <c r="B5" s="35" t="s">
        <v>1004</v>
      </c>
      <c r="C5" s="1" t="s">
        <v>1005</v>
      </c>
      <c r="D5" t="s">
        <v>1006</v>
      </c>
      <c r="E5" t="s">
        <v>1007</v>
      </c>
      <c r="F5">
        <v>2022</v>
      </c>
      <c r="G5">
        <v>16</v>
      </c>
      <c r="H5" t="s">
        <v>804</v>
      </c>
      <c r="I5" s="7">
        <v>45762</v>
      </c>
    </row>
    <row r="6" spans="1:9" customFormat="1" x14ac:dyDescent="0.35">
      <c r="A6" s="1" t="s">
        <v>1003</v>
      </c>
      <c r="B6" s="35" t="s">
        <v>1004</v>
      </c>
      <c r="C6" s="1" t="s">
        <v>1005</v>
      </c>
      <c r="D6" t="s">
        <v>1006</v>
      </c>
      <c r="E6" t="s">
        <v>1007</v>
      </c>
      <c r="F6">
        <v>2023</v>
      </c>
      <c r="G6">
        <v>23</v>
      </c>
      <c r="H6" t="s">
        <v>804</v>
      </c>
      <c r="I6" s="7">
        <v>45762</v>
      </c>
    </row>
    <row r="7" spans="1:9" customFormat="1" x14ac:dyDescent="0.35">
      <c r="A7" s="1" t="s">
        <v>1003</v>
      </c>
      <c r="B7" s="35" t="s">
        <v>1004</v>
      </c>
      <c r="C7" s="1" t="s">
        <v>1005</v>
      </c>
      <c r="D7" t="s">
        <v>1006</v>
      </c>
      <c r="E7" t="s">
        <v>1007</v>
      </c>
      <c r="F7">
        <v>2024</v>
      </c>
      <c r="G7">
        <v>17</v>
      </c>
      <c r="H7" t="s">
        <v>804</v>
      </c>
      <c r="I7" s="7">
        <v>45762</v>
      </c>
    </row>
    <row r="8" spans="1:9" customFormat="1" x14ac:dyDescent="0.35">
      <c r="A8" s="1" t="s">
        <v>1008</v>
      </c>
      <c r="B8" s="1" t="s">
        <v>1009</v>
      </c>
      <c r="C8" s="1" t="s">
        <v>1010</v>
      </c>
      <c r="D8" t="s">
        <v>1001</v>
      </c>
      <c r="E8" t="s">
        <v>1002</v>
      </c>
      <c r="F8">
        <v>2022</v>
      </c>
      <c r="G8">
        <v>85</v>
      </c>
      <c r="H8" t="s">
        <v>804</v>
      </c>
      <c r="I8" s="7">
        <v>45762</v>
      </c>
    </row>
    <row r="9" spans="1:9" customFormat="1" x14ac:dyDescent="0.35">
      <c r="A9" s="1" t="s">
        <v>1008</v>
      </c>
      <c r="B9" s="1" t="s">
        <v>1009</v>
      </c>
      <c r="C9" s="1" t="s">
        <v>1010</v>
      </c>
      <c r="D9" t="s">
        <v>1001</v>
      </c>
      <c r="E9" t="s">
        <v>1002</v>
      </c>
      <c r="F9">
        <v>2023</v>
      </c>
      <c r="G9" s="38">
        <f>G10*(1+0.04)</f>
        <v>120.64</v>
      </c>
      <c r="H9" t="s">
        <v>804</v>
      </c>
      <c r="I9" s="7">
        <v>45762</v>
      </c>
    </row>
    <row r="10" spans="1:9" customFormat="1" x14ac:dyDescent="0.35">
      <c r="A10" s="1" t="s">
        <v>1008</v>
      </c>
      <c r="B10" s="1" t="s">
        <v>1009</v>
      </c>
      <c r="C10" s="1" t="s">
        <v>1010</v>
      </c>
      <c r="D10" t="s">
        <v>1001</v>
      </c>
      <c r="E10" t="s">
        <v>1002</v>
      </c>
      <c r="F10">
        <v>2024</v>
      </c>
      <c r="G10">
        <v>116</v>
      </c>
      <c r="H10" t="s">
        <v>804</v>
      </c>
      <c r="I10" s="7">
        <v>45762</v>
      </c>
    </row>
    <row r="11" spans="1:9" customFormat="1" x14ac:dyDescent="0.35">
      <c r="A11" s="1" t="s">
        <v>1011</v>
      </c>
      <c r="B11" s="1" t="s">
        <v>1012</v>
      </c>
      <c r="C11" s="1" t="s">
        <v>1013</v>
      </c>
      <c r="D11" t="s">
        <v>1014</v>
      </c>
      <c r="E11" t="s">
        <v>1015</v>
      </c>
      <c r="F11">
        <v>2022</v>
      </c>
      <c r="G11" t="s">
        <v>186</v>
      </c>
      <c r="H11" t="s">
        <v>804</v>
      </c>
      <c r="I11" s="7">
        <v>45762</v>
      </c>
    </row>
    <row r="12" spans="1:9" customFormat="1" x14ac:dyDescent="0.35">
      <c r="A12" s="1" t="s">
        <v>1011</v>
      </c>
      <c r="B12" s="1" t="s">
        <v>1012</v>
      </c>
      <c r="C12" s="1" t="s">
        <v>1013</v>
      </c>
      <c r="D12" t="s">
        <v>1014</v>
      </c>
      <c r="E12" t="s">
        <v>1015</v>
      </c>
      <c r="F12">
        <v>2023</v>
      </c>
      <c r="G12" t="s">
        <v>186</v>
      </c>
      <c r="H12" t="s">
        <v>804</v>
      </c>
      <c r="I12" s="7">
        <v>45762</v>
      </c>
    </row>
    <row r="13" spans="1:9" customFormat="1" x14ac:dyDescent="0.35">
      <c r="A13" s="1" t="s">
        <v>1011</v>
      </c>
      <c r="B13" s="1" t="s">
        <v>1012</v>
      </c>
      <c r="C13" s="1" t="s">
        <v>1013</v>
      </c>
      <c r="D13" t="s">
        <v>1014</v>
      </c>
      <c r="E13" t="s">
        <v>1015</v>
      </c>
      <c r="F13">
        <v>2024</v>
      </c>
      <c r="G13">
        <v>42</v>
      </c>
      <c r="H13" t="s">
        <v>804</v>
      </c>
      <c r="I13" s="7">
        <v>45762</v>
      </c>
    </row>
    <row r="14" spans="1:9" customFormat="1" x14ac:dyDescent="0.35">
      <c r="A14" s="1" t="s">
        <v>1016</v>
      </c>
      <c r="B14" s="1" t="s">
        <v>1017</v>
      </c>
      <c r="C14" s="1" t="s">
        <v>1018</v>
      </c>
      <c r="D14" t="s">
        <v>1019</v>
      </c>
      <c r="E14" t="s">
        <v>1020</v>
      </c>
      <c r="F14">
        <v>2022</v>
      </c>
      <c r="G14" t="s">
        <v>186</v>
      </c>
      <c r="H14" t="s">
        <v>69</v>
      </c>
      <c r="I14" s="7">
        <v>45762</v>
      </c>
    </row>
    <row r="15" spans="1:9" customFormat="1" x14ac:dyDescent="0.35">
      <c r="A15" s="1" t="s">
        <v>1016</v>
      </c>
      <c r="B15" s="1" t="s">
        <v>1017</v>
      </c>
      <c r="C15" s="1" t="s">
        <v>1018</v>
      </c>
      <c r="D15" t="s">
        <v>1019</v>
      </c>
      <c r="E15" t="s">
        <v>1020</v>
      </c>
      <c r="F15">
        <v>2023</v>
      </c>
      <c r="G15" t="s">
        <v>186</v>
      </c>
      <c r="H15" t="s">
        <v>69</v>
      </c>
      <c r="I15" s="7">
        <v>45762</v>
      </c>
    </row>
    <row r="16" spans="1:9" customFormat="1" x14ac:dyDescent="0.35">
      <c r="A16" s="1" t="s">
        <v>1016</v>
      </c>
      <c r="B16" s="1" t="s">
        <v>1017</v>
      </c>
      <c r="C16" s="1" t="s">
        <v>1018</v>
      </c>
      <c r="D16" t="s">
        <v>1019</v>
      </c>
      <c r="E16" t="s">
        <v>1020</v>
      </c>
      <c r="F16">
        <v>2024</v>
      </c>
      <c r="G16">
        <v>36</v>
      </c>
      <c r="H16" t="s">
        <v>69</v>
      </c>
      <c r="I16" s="7">
        <v>45762</v>
      </c>
    </row>
    <row r="17" spans="1:9" customFormat="1" x14ac:dyDescent="0.35">
      <c r="A17" s="1" t="s">
        <v>1021</v>
      </c>
      <c r="B17" s="1" t="s">
        <v>1022</v>
      </c>
      <c r="C17" s="1" t="s">
        <v>1023</v>
      </c>
      <c r="D17" t="s">
        <v>1024</v>
      </c>
      <c r="E17" t="s">
        <v>1025</v>
      </c>
      <c r="F17">
        <v>2022</v>
      </c>
      <c r="G17" t="s">
        <v>186</v>
      </c>
      <c r="H17" t="s">
        <v>804</v>
      </c>
      <c r="I17" s="7">
        <v>45762</v>
      </c>
    </row>
    <row r="18" spans="1:9" customFormat="1" x14ac:dyDescent="0.35">
      <c r="A18" s="1" t="s">
        <v>1021</v>
      </c>
      <c r="B18" s="1" t="s">
        <v>1022</v>
      </c>
      <c r="C18" s="1" t="s">
        <v>1023</v>
      </c>
      <c r="D18" t="s">
        <v>1024</v>
      </c>
      <c r="E18" t="s">
        <v>1025</v>
      </c>
      <c r="F18">
        <v>2023</v>
      </c>
      <c r="G18" t="s">
        <v>186</v>
      </c>
      <c r="H18" t="s">
        <v>804</v>
      </c>
      <c r="I18" s="7">
        <v>45762</v>
      </c>
    </row>
    <row r="19" spans="1:9" customFormat="1" x14ac:dyDescent="0.35">
      <c r="A19" s="1" t="s">
        <v>1021</v>
      </c>
      <c r="B19" s="1" t="s">
        <v>1022</v>
      </c>
      <c r="C19" s="1" t="s">
        <v>1023</v>
      </c>
      <c r="D19" t="s">
        <v>1024</v>
      </c>
      <c r="E19" t="s">
        <v>1025</v>
      </c>
      <c r="F19">
        <v>2024</v>
      </c>
      <c r="G19">
        <v>50</v>
      </c>
      <c r="H19" t="s">
        <v>804</v>
      </c>
      <c r="I19" s="7">
        <v>45762</v>
      </c>
    </row>
    <row r="20" spans="1:9" customFormat="1" x14ac:dyDescent="0.35">
      <c r="A20" s="1" t="s">
        <v>1026</v>
      </c>
      <c r="B20" s="1" t="s">
        <v>1027</v>
      </c>
      <c r="C20" s="1" t="s">
        <v>1028</v>
      </c>
      <c r="D20" t="s">
        <v>1029</v>
      </c>
      <c r="E20" t="s">
        <v>1030</v>
      </c>
      <c r="F20">
        <v>2022</v>
      </c>
      <c r="G20" t="s">
        <v>186</v>
      </c>
      <c r="H20" t="s">
        <v>804</v>
      </c>
      <c r="I20" s="7">
        <v>45762</v>
      </c>
    </row>
    <row r="21" spans="1:9" customFormat="1" x14ac:dyDescent="0.35">
      <c r="A21" s="1" t="s">
        <v>1026</v>
      </c>
      <c r="B21" s="1" t="s">
        <v>1027</v>
      </c>
      <c r="C21" s="1" t="s">
        <v>1028</v>
      </c>
      <c r="D21" t="s">
        <v>1029</v>
      </c>
      <c r="E21" t="s">
        <v>1030</v>
      </c>
      <c r="F21">
        <v>2023</v>
      </c>
      <c r="G21" t="s">
        <v>186</v>
      </c>
      <c r="H21" t="s">
        <v>804</v>
      </c>
      <c r="I21" s="7">
        <v>45762</v>
      </c>
    </row>
    <row r="22" spans="1:9" customFormat="1" x14ac:dyDescent="0.35">
      <c r="A22" s="1" t="s">
        <v>1026</v>
      </c>
      <c r="B22" s="1" t="s">
        <v>1027</v>
      </c>
      <c r="C22" s="1" t="s">
        <v>1028</v>
      </c>
      <c r="D22" t="s">
        <v>1029</v>
      </c>
      <c r="E22" t="s">
        <v>1030</v>
      </c>
      <c r="F22">
        <v>2024</v>
      </c>
      <c r="G22">
        <v>8</v>
      </c>
      <c r="H22" t="s">
        <v>804</v>
      </c>
      <c r="I22" s="7">
        <v>45762</v>
      </c>
    </row>
    <row r="23" spans="1:9" customFormat="1" x14ac:dyDescent="0.35">
      <c r="A23" s="1" t="s">
        <v>1031</v>
      </c>
      <c r="B23" s="1" t="s">
        <v>1032</v>
      </c>
      <c r="C23" s="1" t="s">
        <v>1033</v>
      </c>
      <c r="D23" t="s">
        <v>1034</v>
      </c>
      <c r="E23" t="s">
        <v>1035</v>
      </c>
      <c r="F23">
        <v>2022</v>
      </c>
      <c r="G23" t="s">
        <v>186</v>
      </c>
      <c r="H23" t="s">
        <v>69</v>
      </c>
      <c r="I23" s="7">
        <v>45762</v>
      </c>
    </row>
    <row r="24" spans="1:9" customFormat="1" x14ac:dyDescent="0.35">
      <c r="A24" s="1" t="s">
        <v>1031</v>
      </c>
      <c r="B24" s="1" t="s">
        <v>1032</v>
      </c>
      <c r="C24" s="1" t="s">
        <v>1033</v>
      </c>
      <c r="D24" t="s">
        <v>1034</v>
      </c>
      <c r="E24" t="s">
        <v>1035</v>
      </c>
      <c r="F24">
        <v>2023</v>
      </c>
      <c r="G24" t="s">
        <v>186</v>
      </c>
      <c r="H24" t="s">
        <v>69</v>
      </c>
      <c r="I24" s="7">
        <v>45762</v>
      </c>
    </row>
    <row r="25" spans="1:9" customFormat="1" x14ac:dyDescent="0.35">
      <c r="A25" s="1" t="s">
        <v>1031</v>
      </c>
      <c r="B25" s="1" t="s">
        <v>1032</v>
      </c>
      <c r="C25" s="1" t="s">
        <v>1033</v>
      </c>
      <c r="D25" t="s">
        <v>1034</v>
      </c>
      <c r="E25" t="s">
        <v>1035</v>
      </c>
      <c r="F25">
        <v>2024</v>
      </c>
      <c r="G25">
        <v>38</v>
      </c>
      <c r="H25" t="s">
        <v>69</v>
      </c>
      <c r="I25" s="7">
        <v>45762</v>
      </c>
    </row>
    <row r="26" spans="1:9" customFormat="1" x14ac:dyDescent="0.35">
      <c r="A26" s="1" t="s">
        <v>1031</v>
      </c>
      <c r="B26" s="1" t="s">
        <v>1032</v>
      </c>
      <c r="C26" s="1" t="s">
        <v>1036</v>
      </c>
      <c r="D26" s="46" t="s">
        <v>1037</v>
      </c>
      <c r="E26" t="s">
        <v>1038</v>
      </c>
      <c r="F26">
        <v>2022</v>
      </c>
      <c r="G26" t="s">
        <v>186</v>
      </c>
      <c r="H26" t="s">
        <v>69</v>
      </c>
      <c r="I26" s="7">
        <v>45762</v>
      </c>
    </row>
    <row r="27" spans="1:9" customFormat="1" x14ac:dyDescent="0.35">
      <c r="A27" s="1" t="s">
        <v>1031</v>
      </c>
      <c r="B27" s="1" t="s">
        <v>1032</v>
      </c>
      <c r="C27" s="1" t="s">
        <v>1036</v>
      </c>
      <c r="D27" s="46" t="s">
        <v>1037</v>
      </c>
      <c r="E27" t="s">
        <v>1038</v>
      </c>
      <c r="F27">
        <v>2023</v>
      </c>
      <c r="G27" t="s">
        <v>186</v>
      </c>
      <c r="H27" t="s">
        <v>69</v>
      </c>
      <c r="I27" s="7">
        <v>45762</v>
      </c>
    </row>
    <row r="28" spans="1:9" customFormat="1" x14ac:dyDescent="0.35">
      <c r="A28" s="1" t="s">
        <v>1031</v>
      </c>
      <c r="B28" s="1" t="s">
        <v>1032</v>
      </c>
      <c r="C28" s="1" t="s">
        <v>1036</v>
      </c>
      <c r="D28" s="46" t="s">
        <v>1037</v>
      </c>
      <c r="E28" t="s">
        <v>1038</v>
      </c>
      <c r="F28">
        <v>2024</v>
      </c>
      <c r="G28">
        <v>12</v>
      </c>
      <c r="H28" t="s">
        <v>69</v>
      </c>
      <c r="I28" s="7">
        <v>45762</v>
      </c>
    </row>
    <row r="29" spans="1:9" customFormat="1" x14ac:dyDescent="0.35">
      <c r="A29" s="1" t="s">
        <v>1031</v>
      </c>
      <c r="B29" s="1" t="s">
        <v>1032</v>
      </c>
      <c r="C29" s="1" t="s">
        <v>1039</v>
      </c>
      <c r="D29" t="s">
        <v>458</v>
      </c>
      <c r="E29" t="s">
        <v>459</v>
      </c>
      <c r="F29">
        <v>2022</v>
      </c>
      <c r="G29" t="s">
        <v>186</v>
      </c>
      <c r="H29" t="s">
        <v>69</v>
      </c>
      <c r="I29" s="7">
        <v>45762</v>
      </c>
    </row>
    <row r="30" spans="1:9" customFormat="1" x14ac:dyDescent="0.35">
      <c r="A30" s="1" t="s">
        <v>1031</v>
      </c>
      <c r="B30" s="1" t="s">
        <v>1032</v>
      </c>
      <c r="C30" s="1" t="s">
        <v>1039</v>
      </c>
      <c r="D30" t="s">
        <v>458</v>
      </c>
      <c r="E30" t="s">
        <v>459</v>
      </c>
      <c r="F30">
        <v>2023</v>
      </c>
      <c r="G30" t="s">
        <v>186</v>
      </c>
      <c r="H30" t="s">
        <v>69</v>
      </c>
      <c r="I30" s="7">
        <v>45762</v>
      </c>
    </row>
    <row r="31" spans="1:9" customFormat="1" x14ac:dyDescent="0.35">
      <c r="A31" s="1" t="s">
        <v>1031</v>
      </c>
      <c r="B31" s="1" t="s">
        <v>1032</v>
      </c>
      <c r="C31" s="1" t="s">
        <v>1039</v>
      </c>
      <c r="D31" t="s">
        <v>458</v>
      </c>
      <c r="E31" t="s">
        <v>459</v>
      </c>
      <c r="F31">
        <v>2024</v>
      </c>
      <c r="G31">
        <v>50</v>
      </c>
      <c r="H31" t="s">
        <v>69</v>
      </c>
      <c r="I31" s="7">
        <v>45762</v>
      </c>
    </row>
    <row r="32" spans="1:9" x14ac:dyDescent="0.35">
      <c r="A32" s="77" t="s">
        <v>1300</v>
      </c>
      <c r="B32" s="78">
        <f>COUNTIF(B2:B31,"*")</f>
        <v>30</v>
      </c>
    </row>
    <row r="34" spans="7:7" x14ac:dyDescent="0.35">
      <c r="G34" s="81"/>
    </row>
    <row r="35" spans="7:7" x14ac:dyDescent="0.35">
      <c r="G35" s="82"/>
    </row>
  </sheetData>
  <autoFilter ref="B1:I112" xr:uid="{65A9FE53-7751-4152-9408-BD4E4C06ECF1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B7B7-6524-434E-A1C1-AF634D7E93C8}">
  <sheetPr>
    <tabColor theme="5"/>
  </sheetPr>
  <dimension ref="A1:O27"/>
  <sheetViews>
    <sheetView zoomScale="70" zoomScaleNormal="70" workbookViewId="0">
      <selection activeCell="A27" sqref="A27"/>
    </sheetView>
  </sheetViews>
  <sheetFormatPr defaultColWidth="8.7265625" defaultRowHeight="14.5" x14ac:dyDescent="0.35"/>
  <cols>
    <col min="2" max="2" width="17.26953125" bestFit="1" customWidth="1"/>
    <col min="3" max="3" width="13.7265625" bestFit="1" customWidth="1"/>
    <col min="4" max="4" width="20.7265625" bestFit="1" customWidth="1"/>
    <col min="5" max="5" width="14.26953125" bestFit="1" customWidth="1"/>
    <col min="6" max="6" width="36.453125" customWidth="1"/>
    <col min="7" max="7" width="35.1796875" customWidth="1"/>
    <col min="12" max="12" width="9.7265625" bestFit="1" customWidth="1"/>
    <col min="13" max="13" width="9.7265625" customWidth="1"/>
    <col min="14" max="14" width="10.7265625" bestFit="1" customWidth="1"/>
    <col min="15" max="15" width="22.26953125" bestFit="1" customWidth="1"/>
  </cols>
  <sheetData>
    <row r="1" spans="1:15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115</v>
      </c>
      <c r="I1" t="s">
        <v>116</v>
      </c>
      <c r="J1" t="s">
        <v>40</v>
      </c>
      <c r="K1" s="3" t="s">
        <v>41</v>
      </c>
      <c r="L1" t="s">
        <v>1040</v>
      </c>
      <c r="M1" t="s">
        <v>786</v>
      </c>
      <c r="N1" t="s">
        <v>43</v>
      </c>
      <c r="O1" t="s">
        <v>1041</v>
      </c>
    </row>
    <row r="2" spans="1:15" x14ac:dyDescent="0.35">
      <c r="A2" s="1" t="s">
        <v>1042</v>
      </c>
      <c r="B2" s="1" t="s">
        <v>1043</v>
      </c>
      <c r="C2" s="1" t="s">
        <v>1044</v>
      </c>
      <c r="D2" t="s">
        <v>1045</v>
      </c>
      <c r="E2" t="s">
        <v>687</v>
      </c>
      <c r="F2" t="s">
        <v>1046</v>
      </c>
      <c r="G2" t="s">
        <v>1046</v>
      </c>
      <c r="J2">
        <v>2024</v>
      </c>
      <c r="K2" s="3">
        <v>2590</v>
      </c>
      <c r="L2" t="s">
        <v>1047</v>
      </c>
      <c r="M2" t="s">
        <v>1048</v>
      </c>
      <c r="N2" s="7">
        <v>45763</v>
      </c>
      <c r="O2">
        <v>1</v>
      </c>
    </row>
    <row r="3" spans="1:15" x14ac:dyDescent="0.35">
      <c r="A3" s="1" t="s">
        <v>1042</v>
      </c>
      <c r="B3" s="1" t="s">
        <v>1043</v>
      </c>
      <c r="C3" s="1" t="s">
        <v>1049</v>
      </c>
      <c r="D3" t="s">
        <v>1045</v>
      </c>
      <c r="E3" t="s">
        <v>687</v>
      </c>
      <c r="F3" t="s">
        <v>1050</v>
      </c>
      <c r="G3" t="s">
        <v>1051</v>
      </c>
      <c r="J3">
        <v>2024</v>
      </c>
      <c r="K3">
        <v>29</v>
      </c>
      <c r="L3" t="s">
        <v>69</v>
      </c>
      <c r="M3" t="s">
        <v>69</v>
      </c>
      <c r="N3" s="7">
        <v>45763</v>
      </c>
      <c r="O3">
        <v>1</v>
      </c>
    </row>
    <row r="4" spans="1:15" x14ac:dyDescent="0.35">
      <c r="A4" s="1" t="s">
        <v>1042</v>
      </c>
      <c r="B4" s="1" t="s">
        <v>1043</v>
      </c>
      <c r="C4" s="1" t="s">
        <v>1052</v>
      </c>
      <c r="D4" t="s">
        <v>1045</v>
      </c>
      <c r="E4" t="s">
        <v>687</v>
      </c>
      <c r="F4" t="s">
        <v>1053</v>
      </c>
      <c r="G4" t="s">
        <v>1054</v>
      </c>
      <c r="J4">
        <v>2024</v>
      </c>
      <c r="K4">
        <v>18</v>
      </c>
      <c r="L4" t="s">
        <v>1055</v>
      </c>
      <c r="M4" t="s">
        <v>1056</v>
      </c>
      <c r="N4" s="7">
        <v>45763</v>
      </c>
      <c r="O4">
        <v>1</v>
      </c>
    </row>
    <row r="5" spans="1:15" x14ac:dyDescent="0.35">
      <c r="A5" s="1" t="s">
        <v>1042</v>
      </c>
      <c r="B5" s="1" t="s">
        <v>1043</v>
      </c>
      <c r="C5" s="1" t="s">
        <v>1057</v>
      </c>
      <c r="D5" t="s">
        <v>1045</v>
      </c>
      <c r="E5" t="s">
        <v>687</v>
      </c>
      <c r="F5" t="s">
        <v>1058</v>
      </c>
      <c r="G5" t="s">
        <v>1059</v>
      </c>
      <c r="J5">
        <v>2024</v>
      </c>
      <c r="K5">
        <v>1</v>
      </c>
      <c r="L5" t="s">
        <v>1060</v>
      </c>
      <c r="M5" t="s">
        <v>816</v>
      </c>
      <c r="N5" s="7">
        <v>45763</v>
      </c>
      <c r="O5">
        <v>1</v>
      </c>
    </row>
    <row r="6" spans="1:15" x14ac:dyDescent="0.35">
      <c r="A6" s="1" t="s">
        <v>1042</v>
      </c>
      <c r="B6" s="1" t="s">
        <v>1043</v>
      </c>
      <c r="C6" s="1" t="s">
        <v>1061</v>
      </c>
      <c r="D6" t="s">
        <v>1045</v>
      </c>
      <c r="E6" t="s">
        <v>687</v>
      </c>
      <c r="F6" t="s">
        <v>1062</v>
      </c>
      <c r="G6" t="s">
        <v>1063</v>
      </c>
      <c r="J6">
        <v>2024</v>
      </c>
      <c r="K6">
        <v>35</v>
      </c>
      <c r="L6" t="s">
        <v>1064</v>
      </c>
      <c r="M6" t="s">
        <v>1064</v>
      </c>
      <c r="N6" s="7">
        <v>45763</v>
      </c>
      <c r="O6">
        <v>1</v>
      </c>
    </row>
    <row r="7" spans="1:15" x14ac:dyDescent="0.35">
      <c r="A7" s="1" t="s">
        <v>1065</v>
      </c>
      <c r="B7" s="1" t="s">
        <v>1043</v>
      </c>
      <c r="C7" s="1" t="s">
        <v>1066</v>
      </c>
      <c r="D7" t="s">
        <v>1067</v>
      </c>
      <c r="E7" t="s">
        <v>1068</v>
      </c>
      <c r="F7" t="s">
        <v>1046</v>
      </c>
      <c r="G7" t="s">
        <v>1046</v>
      </c>
      <c r="J7">
        <v>2024</v>
      </c>
      <c r="K7">
        <v>214</v>
      </c>
      <c r="L7" t="s">
        <v>1047</v>
      </c>
      <c r="M7" t="s">
        <v>1048</v>
      </c>
      <c r="N7" s="7">
        <v>45763</v>
      </c>
      <c r="O7">
        <v>2</v>
      </c>
    </row>
    <row r="8" spans="1:15" x14ac:dyDescent="0.35">
      <c r="A8" s="1" t="s">
        <v>1065</v>
      </c>
      <c r="B8" s="1" t="s">
        <v>1043</v>
      </c>
      <c r="C8" s="1" t="s">
        <v>1069</v>
      </c>
      <c r="D8" t="s">
        <v>1067</v>
      </c>
      <c r="E8" t="s">
        <v>1068</v>
      </c>
      <c r="F8" t="s">
        <v>1050</v>
      </c>
      <c r="G8" t="s">
        <v>1051</v>
      </c>
      <c r="J8">
        <v>2024</v>
      </c>
      <c r="K8">
        <v>45</v>
      </c>
      <c r="L8" t="s">
        <v>69</v>
      </c>
      <c r="M8" t="s">
        <v>69</v>
      </c>
      <c r="N8" s="7">
        <v>45763</v>
      </c>
      <c r="O8">
        <v>2</v>
      </c>
    </row>
    <row r="9" spans="1:15" x14ac:dyDescent="0.35">
      <c r="A9" s="1" t="s">
        <v>1065</v>
      </c>
      <c r="B9" s="1" t="s">
        <v>1043</v>
      </c>
      <c r="C9" s="1" t="s">
        <v>1070</v>
      </c>
      <c r="D9" t="s">
        <v>1067</v>
      </c>
      <c r="E9" t="s">
        <v>1068</v>
      </c>
      <c r="F9" t="s">
        <v>1053</v>
      </c>
      <c r="G9" t="s">
        <v>1054</v>
      </c>
      <c r="J9">
        <v>2024</v>
      </c>
      <c r="K9">
        <v>12</v>
      </c>
      <c r="L9" t="s">
        <v>1055</v>
      </c>
      <c r="M9" t="s">
        <v>1071</v>
      </c>
      <c r="N9" s="7">
        <v>45763</v>
      </c>
      <c r="O9">
        <v>2</v>
      </c>
    </row>
    <row r="10" spans="1:15" x14ac:dyDescent="0.35">
      <c r="A10" s="1" t="s">
        <v>1065</v>
      </c>
      <c r="B10" s="1" t="s">
        <v>1043</v>
      </c>
      <c r="C10" s="1" t="s">
        <v>1072</v>
      </c>
      <c r="D10" t="s">
        <v>1067</v>
      </c>
      <c r="E10" t="s">
        <v>1068</v>
      </c>
      <c r="F10" t="s">
        <v>1058</v>
      </c>
      <c r="G10" t="s">
        <v>1059</v>
      </c>
      <c r="J10">
        <v>2024</v>
      </c>
      <c r="K10">
        <v>1</v>
      </c>
      <c r="L10" t="s">
        <v>1060</v>
      </c>
      <c r="M10" t="s">
        <v>816</v>
      </c>
      <c r="N10" s="7">
        <v>45763</v>
      </c>
      <c r="O10">
        <v>2</v>
      </c>
    </row>
    <row r="11" spans="1:15" x14ac:dyDescent="0.35">
      <c r="A11" s="1" t="s">
        <v>1065</v>
      </c>
      <c r="B11" s="1" t="s">
        <v>1043</v>
      </c>
      <c r="C11" s="1" t="s">
        <v>1073</v>
      </c>
      <c r="D11" t="s">
        <v>1067</v>
      </c>
      <c r="E11" t="s">
        <v>1068</v>
      </c>
      <c r="F11" t="s">
        <v>1062</v>
      </c>
      <c r="G11" t="s">
        <v>1063</v>
      </c>
      <c r="J11">
        <v>2024</v>
      </c>
      <c r="K11">
        <v>20</v>
      </c>
      <c r="L11" t="s">
        <v>1064</v>
      </c>
      <c r="M11" t="s">
        <v>1064</v>
      </c>
      <c r="N11" s="7">
        <v>45763</v>
      </c>
      <c r="O11">
        <v>2</v>
      </c>
    </row>
    <row r="12" spans="1:15" x14ac:dyDescent="0.35">
      <c r="A12" s="1" t="s">
        <v>1074</v>
      </c>
      <c r="B12" s="1" t="s">
        <v>1075</v>
      </c>
      <c r="C12" s="1" t="s">
        <v>1076</v>
      </c>
      <c r="D12" t="s">
        <v>1045</v>
      </c>
      <c r="E12" t="s">
        <v>687</v>
      </c>
      <c r="F12" t="s">
        <v>1077</v>
      </c>
      <c r="G12" t="s">
        <v>1078</v>
      </c>
      <c r="J12">
        <v>2024</v>
      </c>
      <c r="K12">
        <v>1</v>
      </c>
      <c r="N12" s="7">
        <v>45763</v>
      </c>
      <c r="O12">
        <v>1</v>
      </c>
    </row>
    <row r="13" spans="1:15" x14ac:dyDescent="0.35">
      <c r="A13" s="1" t="s">
        <v>1074</v>
      </c>
      <c r="B13" s="1" t="s">
        <v>1075</v>
      </c>
      <c r="C13" s="1" t="s">
        <v>1079</v>
      </c>
      <c r="D13" t="s">
        <v>1045</v>
      </c>
      <c r="E13" t="s">
        <v>687</v>
      </c>
      <c r="F13" t="s">
        <v>1080</v>
      </c>
      <c r="G13" t="s">
        <v>1081</v>
      </c>
      <c r="J13">
        <v>2024</v>
      </c>
      <c r="K13">
        <v>1</v>
      </c>
      <c r="N13" s="7">
        <v>45763</v>
      </c>
      <c r="O13">
        <v>1</v>
      </c>
    </row>
    <row r="14" spans="1:15" x14ac:dyDescent="0.35">
      <c r="A14" s="1" t="s">
        <v>1074</v>
      </c>
      <c r="B14" s="1" t="s">
        <v>1075</v>
      </c>
      <c r="C14" s="1" t="s">
        <v>1082</v>
      </c>
      <c r="D14" t="s">
        <v>1045</v>
      </c>
      <c r="E14" t="s">
        <v>687</v>
      </c>
      <c r="F14" t="s">
        <v>1083</v>
      </c>
      <c r="G14" t="s">
        <v>1084</v>
      </c>
      <c r="J14">
        <v>2024</v>
      </c>
      <c r="K14">
        <v>1</v>
      </c>
      <c r="N14" s="7">
        <v>45763</v>
      </c>
      <c r="O14">
        <v>1</v>
      </c>
    </row>
    <row r="15" spans="1:15" x14ac:dyDescent="0.35">
      <c r="A15" s="1" t="s">
        <v>1074</v>
      </c>
      <c r="B15" s="1" t="s">
        <v>1075</v>
      </c>
      <c r="C15" s="1" t="s">
        <v>1085</v>
      </c>
      <c r="D15" t="s">
        <v>1045</v>
      </c>
      <c r="E15" t="s">
        <v>687</v>
      </c>
      <c r="F15" t="s">
        <v>1086</v>
      </c>
      <c r="G15" t="s">
        <v>1087</v>
      </c>
      <c r="J15">
        <v>2024</v>
      </c>
      <c r="K15">
        <v>1</v>
      </c>
      <c r="N15" s="7">
        <v>45763</v>
      </c>
      <c r="O15">
        <v>1</v>
      </c>
    </row>
    <row r="16" spans="1:15" x14ac:dyDescent="0.35">
      <c r="A16" s="1" t="s">
        <v>1074</v>
      </c>
      <c r="B16" s="1" t="s">
        <v>1075</v>
      </c>
      <c r="C16" s="1" t="s">
        <v>1088</v>
      </c>
      <c r="D16" t="s">
        <v>1045</v>
      </c>
      <c r="E16" t="s">
        <v>687</v>
      </c>
      <c r="F16" t="s">
        <v>1089</v>
      </c>
      <c r="G16" t="s">
        <v>1090</v>
      </c>
      <c r="J16">
        <v>2024</v>
      </c>
      <c r="K16">
        <v>1</v>
      </c>
      <c r="N16" s="7">
        <v>45763</v>
      </c>
      <c r="O16">
        <v>1</v>
      </c>
    </row>
    <row r="17" spans="1:15" x14ac:dyDescent="0.35">
      <c r="A17" s="1" t="s">
        <v>1074</v>
      </c>
      <c r="B17" s="1" t="s">
        <v>1075</v>
      </c>
      <c r="C17" s="1" t="s">
        <v>1091</v>
      </c>
      <c r="D17" t="s">
        <v>1045</v>
      </c>
      <c r="E17" t="s">
        <v>687</v>
      </c>
      <c r="F17" t="s">
        <v>1092</v>
      </c>
      <c r="G17" t="s">
        <v>1093</v>
      </c>
      <c r="J17">
        <v>2024</v>
      </c>
      <c r="K17">
        <v>0</v>
      </c>
      <c r="N17" s="7">
        <v>45763</v>
      </c>
      <c r="O17">
        <v>1</v>
      </c>
    </row>
    <row r="18" spans="1:15" x14ac:dyDescent="0.35">
      <c r="A18" s="1" t="s">
        <v>1074</v>
      </c>
      <c r="B18" s="1" t="s">
        <v>1075</v>
      </c>
      <c r="C18" s="1" t="s">
        <v>1094</v>
      </c>
      <c r="D18" t="s">
        <v>1045</v>
      </c>
      <c r="E18" t="s">
        <v>687</v>
      </c>
      <c r="F18" t="s">
        <v>1095</v>
      </c>
      <c r="G18" t="s">
        <v>1096</v>
      </c>
      <c r="J18">
        <v>2024</v>
      </c>
      <c r="K18">
        <v>0</v>
      </c>
      <c r="N18" s="7">
        <v>45763</v>
      </c>
      <c r="O18">
        <v>1</v>
      </c>
    </row>
    <row r="19" spans="1:15" x14ac:dyDescent="0.35">
      <c r="A19" s="1" t="s">
        <v>1097</v>
      </c>
      <c r="B19" s="1" t="s">
        <v>1075</v>
      </c>
      <c r="C19" s="1" t="s">
        <v>1098</v>
      </c>
      <c r="D19" t="s">
        <v>1067</v>
      </c>
      <c r="E19" t="s">
        <v>1068</v>
      </c>
      <c r="F19" t="s">
        <v>1077</v>
      </c>
      <c r="G19" t="s">
        <v>1078</v>
      </c>
      <c r="J19">
        <v>2024</v>
      </c>
      <c r="K19">
        <v>1</v>
      </c>
      <c r="N19" s="7">
        <v>45763</v>
      </c>
      <c r="O19">
        <v>2</v>
      </c>
    </row>
    <row r="20" spans="1:15" x14ac:dyDescent="0.35">
      <c r="A20" s="1" t="s">
        <v>1097</v>
      </c>
      <c r="B20" s="1" t="s">
        <v>1075</v>
      </c>
      <c r="C20" s="1" t="s">
        <v>1099</v>
      </c>
      <c r="D20" t="s">
        <v>1067</v>
      </c>
      <c r="E20" t="s">
        <v>1068</v>
      </c>
      <c r="F20" t="s">
        <v>1080</v>
      </c>
      <c r="G20" t="s">
        <v>1081</v>
      </c>
      <c r="J20">
        <v>2024</v>
      </c>
      <c r="K20">
        <v>1</v>
      </c>
      <c r="N20" s="7">
        <v>45763</v>
      </c>
      <c r="O20">
        <v>2</v>
      </c>
    </row>
    <row r="21" spans="1:15" x14ac:dyDescent="0.35">
      <c r="A21" s="1" t="s">
        <v>1097</v>
      </c>
      <c r="B21" s="1" t="s">
        <v>1075</v>
      </c>
      <c r="C21" s="1" t="s">
        <v>1100</v>
      </c>
      <c r="D21" t="s">
        <v>1067</v>
      </c>
      <c r="E21" t="s">
        <v>1068</v>
      </c>
      <c r="F21" t="s">
        <v>1083</v>
      </c>
      <c r="G21" t="s">
        <v>1084</v>
      </c>
      <c r="J21">
        <v>2024</v>
      </c>
      <c r="K21">
        <v>1</v>
      </c>
      <c r="N21" s="7">
        <v>45763</v>
      </c>
      <c r="O21">
        <v>2</v>
      </c>
    </row>
    <row r="22" spans="1:15" x14ac:dyDescent="0.35">
      <c r="A22" s="1" t="s">
        <v>1097</v>
      </c>
      <c r="B22" s="1" t="s">
        <v>1075</v>
      </c>
      <c r="C22" s="1" t="s">
        <v>1101</v>
      </c>
      <c r="D22" t="s">
        <v>1067</v>
      </c>
      <c r="E22" t="s">
        <v>1068</v>
      </c>
      <c r="F22" t="s">
        <v>1086</v>
      </c>
      <c r="G22" t="s">
        <v>1087</v>
      </c>
      <c r="J22">
        <v>2024</v>
      </c>
      <c r="K22">
        <v>1</v>
      </c>
      <c r="N22" s="7">
        <v>45763</v>
      </c>
      <c r="O22">
        <v>2</v>
      </c>
    </row>
    <row r="23" spans="1:15" x14ac:dyDescent="0.35">
      <c r="A23" s="1" t="s">
        <v>1097</v>
      </c>
      <c r="B23" s="1" t="s">
        <v>1075</v>
      </c>
      <c r="C23" s="1" t="s">
        <v>1102</v>
      </c>
      <c r="D23" t="s">
        <v>1067</v>
      </c>
      <c r="E23" t="s">
        <v>1068</v>
      </c>
      <c r="F23" t="s">
        <v>1089</v>
      </c>
      <c r="G23" t="s">
        <v>1090</v>
      </c>
      <c r="J23">
        <v>2024</v>
      </c>
      <c r="K23">
        <v>1</v>
      </c>
      <c r="N23" s="7">
        <v>45763</v>
      </c>
      <c r="O23">
        <v>2</v>
      </c>
    </row>
    <row r="24" spans="1:15" x14ac:dyDescent="0.35">
      <c r="A24" s="1" t="s">
        <v>1097</v>
      </c>
      <c r="B24" s="1" t="s">
        <v>1075</v>
      </c>
      <c r="C24" s="1" t="s">
        <v>1103</v>
      </c>
      <c r="D24" t="s">
        <v>1067</v>
      </c>
      <c r="E24" t="s">
        <v>1068</v>
      </c>
      <c r="F24" t="s">
        <v>1092</v>
      </c>
      <c r="G24" t="s">
        <v>1093</v>
      </c>
      <c r="J24">
        <v>2024</v>
      </c>
      <c r="K24">
        <v>1</v>
      </c>
      <c r="N24" s="7">
        <v>45763</v>
      </c>
      <c r="O24">
        <v>2</v>
      </c>
    </row>
    <row r="25" spans="1:15" x14ac:dyDescent="0.35">
      <c r="A25" s="1" t="s">
        <v>1097</v>
      </c>
      <c r="B25" s="1" t="s">
        <v>1075</v>
      </c>
      <c r="C25" s="1" t="s">
        <v>1104</v>
      </c>
      <c r="D25" t="s">
        <v>1067</v>
      </c>
      <c r="E25" t="s">
        <v>1068</v>
      </c>
      <c r="F25" t="s">
        <v>1095</v>
      </c>
      <c r="G25" t="s">
        <v>1096</v>
      </c>
      <c r="J25">
        <v>2024</v>
      </c>
      <c r="K25">
        <v>1</v>
      </c>
      <c r="N25" s="7">
        <v>45763</v>
      </c>
      <c r="O25">
        <v>2</v>
      </c>
    </row>
    <row r="26" spans="1:15" x14ac:dyDescent="0.35">
      <c r="A26" s="1" t="s">
        <v>1105</v>
      </c>
      <c r="B26" s="1" t="s">
        <v>1106</v>
      </c>
      <c r="C26" s="1"/>
      <c r="D26" t="s">
        <v>1107</v>
      </c>
      <c r="E26" t="s">
        <v>1108</v>
      </c>
      <c r="J26">
        <v>2024</v>
      </c>
      <c r="K26">
        <v>100</v>
      </c>
      <c r="L26" t="s">
        <v>69</v>
      </c>
      <c r="M26" t="s">
        <v>69</v>
      </c>
      <c r="N26" s="7">
        <v>45763</v>
      </c>
      <c r="O26">
        <v>3</v>
      </c>
    </row>
    <row r="27" spans="1:15" x14ac:dyDescent="0.35">
      <c r="A27" s="77" t="s">
        <v>1300</v>
      </c>
      <c r="B27" s="78">
        <f>COUNTIF(B2:B26,"*")</f>
        <v>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A172-F96F-4F3E-B8F2-494A5E87CDAF}">
  <sheetPr>
    <tabColor theme="5"/>
  </sheetPr>
  <dimension ref="A1:L17"/>
  <sheetViews>
    <sheetView zoomScale="70" zoomScaleNormal="70" workbookViewId="0">
      <selection activeCell="A17" sqref="A17"/>
    </sheetView>
  </sheetViews>
  <sheetFormatPr defaultColWidth="8.7265625" defaultRowHeight="15" customHeight="1" x14ac:dyDescent="0.35"/>
  <cols>
    <col min="1" max="1" width="9.81640625" customWidth="1"/>
    <col min="2" max="2" width="39.7265625" bestFit="1" customWidth="1"/>
    <col min="3" max="3" width="13.7265625" bestFit="1" customWidth="1"/>
    <col min="4" max="4" width="25.26953125" bestFit="1" customWidth="1"/>
    <col min="5" max="5" width="22" bestFit="1" customWidth="1"/>
    <col min="6" max="7" width="39.453125" customWidth="1"/>
    <col min="8" max="8" width="6.26953125" bestFit="1" customWidth="1"/>
    <col min="9" max="9" width="8.7265625" bestFit="1" customWidth="1"/>
    <col min="10" max="10" width="11.7265625" bestFit="1" customWidth="1"/>
    <col min="11" max="11" width="11.54296875" bestFit="1" customWidth="1"/>
  </cols>
  <sheetData>
    <row r="1" spans="1:12" ht="14.5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40</v>
      </c>
      <c r="I1" s="3" t="s">
        <v>41</v>
      </c>
      <c r="J1" t="s">
        <v>42</v>
      </c>
      <c r="K1" t="s">
        <v>43</v>
      </c>
      <c r="L1" t="s">
        <v>493</v>
      </c>
    </row>
    <row r="2" spans="1:12" ht="14.5" x14ac:dyDescent="0.35">
      <c r="A2" s="1" t="s">
        <v>1109</v>
      </c>
      <c r="B2" s="1" t="s">
        <v>1110</v>
      </c>
      <c r="C2" s="1" t="s">
        <v>1111</v>
      </c>
      <c r="D2" t="s">
        <v>1112</v>
      </c>
      <c r="E2" t="s">
        <v>1113</v>
      </c>
      <c r="H2">
        <v>2023</v>
      </c>
      <c r="I2">
        <v>127</v>
      </c>
      <c r="J2" t="s">
        <v>419</v>
      </c>
      <c r="K2" s="7">
        <v>45763</v>
      </c>
      <c r="L2">
        <v>5</v>
      </c>
    </row>
    <row r="3" spans="1:12" ht="14.5" x14ac:dyDescent="0.35">
      <c r="A3" s="1" t="s">
        <v>1109</v>
      </c>
      <c r="B3" s="1" t="s">
        <v>1110</v>
      </c>
      <c r="C3" s="1" t="s">
        <v>1111</v>
      </c>
      <c r="D3" t="s">
        <v>1112</v>
      </c>
      <c r="E3" t="s">
        <v>1113</v>
      </c>
      <c r="H3">
        <v>2024</v>
      </c>
      <c r="I3">
        <v>127</v>
      </c>
      <c r="J3" t="s">
        <v>419</v>
      </c>
      <c r="K3" s="7">
        <v>45763</v>
      </c>
      <c r="L3">
        <v>5</v>
      </c>
    </row>
    <row r="4" spans="1:12" ht="14.5" x14ac:dyDescent="0.35">
      <c r="A4" s="1" t="s">
        <v>1114</v>
      </c>
      <c r="B4" s="1" t="s">
        <v>1115</v>
      </c>
      <c r="C4" s="1" t="s">
        <v>1116</v>
      </c>
      <c r="D4" t="s">
        <v>1117</v>
      </c>
      <c r="E4" t="s">
        <v>1118</v>
      </c>
      <c r="H4">
        <v>2023</v>
      </c>
      <c r="I4" s="3"/>
      <c r="J4" t="s">
        <v>419</v>
      </c>
      <c r="K4" s="7">
        <v>45763</v>
      </c>
      <c r="L4">
        <v>5</v>
      </c>
    </row>
    <row r="5" spans="1:12" ht="14.5" x14ac:dyDescent="0.35">
      <c r="A5" s="1" t="s">
        <v>1114</v>
      </c>
      <c r="B5" s="1" t="s">
        <v>1115</v>
      </c>
      <c r="C5" s="1" t="s">
        <v>1116</v>
      </c>
      <c r="D5" t="s">
        <v>1117</v>
      </c>
      <c r="E5" t="s">
        <v>1118</v>
      </c>
      <c r="H5">
        <v>2024</v>
      </c>
      <c r="I5" s="3">
        <v>2000</v>
      </c>
      <c r="J5" t="s">
        <v>419</v>
      </c>
      <c r="K5" s="7">
        <v>45763</v>
      </c>
      <c r="L5">
        <v>5</v>
      </c>
    </row>
    <row r="6" spans="1:12" ht="14.5" x14ac:dyDescent="0.35">
      <c r="A6" s="1" t="s">
        <v>1119</v>
      </c>
      <c r="B6" s="1" t="s">
        <v>1120</v>
      </c>
      <c r="C6" s="1" t="s">
        <v>1121</v>
      </c>
      <c r="D6" t="s">
        <v>1122</v>
      </c>
      <c r="E6" t="s">
        <v>1123</v>
      </c>
      <c r="H6">
        <v>2024</v>
      </c>
      <c r="I6">
        <v>100</v>
      </c>
      <c r="J6" s="46" t="s">
        <v>69</v>
      </c>
      <c r="K6" s="7">
        <v>45763</v>
      </c>
      <c r="L6">
        <v>5</v>
      </c>
    </row>
    <row r="7" spans="1:12" ht="14.5" x14ac:dyDescent="0.35">
      <c r="A7" s="1" t="s">
        <v>1124</v>
      </c>
      <c r="B7" s="35" t="s">
        <v>1125</v>
      </c>
      <c r="C7" s="1" t="s">
        <v>1126</v>
      </c>
      <c r="D7" t="s">
        <v>1127</v>
      </c>
      <c r="E7" t="s">
        <v>1128</v>
      </c>
      <c r="F7" t="s">
        <v>1129</v>
      </c>
      <c r="G7" t="s">
        <v>1130</v>
      </c>
      <c r="H7">
        <v>2023</v>
      </c>
      <c r="I7" t="s">
        <v>186</v>
      </c>
      <c r="J7" s="46" t="s">
        <v>69</v>
      </c>
      <c r="K7" s="7">
        <v>45763</v>
      </c>
      <c r="L7">
        <v>1</v>
      </c>
    </row>
    <row r="8" spans="1:12" ht="14.5" x14ac:dyDescent="0.35">
      <c r="A8" s="1" t="s">
        <v>1124</v>
      </c>
      <c r="B8" s="35" t="s">
        <v>1125</v>
      </c>
      <c r="C8" s="1" t="s">
        <v>1131</v>
      </c>
      <c r="D8" t="s">
        <v>1132</v>
      </c>
      <c r="E8" t="s">
        <v>1133</v>
      </c>
      <c r="F8" t="s">
        <v>1134</v>
      </c>
      <c r="G8" t="s">
        <v>1135</v>
      </c>
      <c r="H8">
        <v>2023</v>
      </c>
      <c r="I8" t="s">
        <v>186</v>
      </c>
      <c r="J8" s="46" t="s">
        <v>69</v>
      </c>
      <c r="K8" s="7">
        <v>45763</v>
      </c>
      <c r="L8">
        <v>2</v>
      </c>
    </row>
    <row r="9" spans="1:12" ht="14.5" x14ac:dyDescent="0.35">
      <c r="A9" s="1" t="s">
        <v>1124</v>
      </c>
      <c r="B9" s="35" t="s">
        <v>1125</v>
      </c>
      <c r="C9" s="1" t="s">
        <v>1136</v>
      </c>
      <c r="D9" t="s">
        <v>1137</v>
      </c>
      <c r="E9" t="s">
        <v>1138</v>
      </c>
      <c r="F9" t="s">
        <v>1139</v>
      </c>
      <c r="G9" t="s">
        <v>1140</v>
      </c>
      <c r="H9">
        <v>2023</v>
      </c>
      <c r="I9" t="s">
        <v>186</v>
      </c>
      <c r="J9" s="46" t="s">
        <v>69</v>
      </c>
      <c r="K9" s="7">
        <v>45763</v>
      </c>
      <c r="L9">
        <v>3</v>
      </c>
    </row>
    <row r="10" spans="1:12" ht="14.5" x14ac:dyDescent="0.35">
      <c r="A10" s="1" t="s">
        <v>1124</v>
      </c>
      <c r="B10" s="35" t="s">
        <v>1125</v>
      </c>
      <c r="C10" s="1" t="s">
        <v>1141</v>
      </c>
      <c r="D10" t="s">
        <v>1142</v>
      </c>
      <c r="E10" t="s">
        <v>1143</v>
      </c>
      <c r="F10" t="s">
        <v>1144</v>
      </c>
      <c r="G10" t="s">
        <v>1145</v>
      </c>
      <c r="H10">
        <v>2023</v>
      </c>
      <c r="I10" t="s">
        <v>186</v>
      </c>
      <c r="J10" s="46" t="s">
        <v>69</v>
      </c>
      <c r="K10" s="7">
        <v>45763</v>
      </c>
      <c r="L10">
        <v>4</v>
      </c>
    </row>
    <row r="11" spans="1:12" ht="14.5" x14ac:dyDescent="0.35">
      <c r="A11" s="1" t="s">
        <v>1124</v>
      </c>
      <c r="B11" s="35" t="s">
        <v>1125</v>
      </c>
      <c r="C11" s="1" t="s">
        <v>1126</v>
      </c>
      <c r="D11" t="s">
        <v>1127</v>
      </c>
      <c r="E11" t="s">
        <v>1128</v>
      </c>
      <c r="F11" t="s">
        <v>1129</v>
      </c>
      <c r="G11" t="s">
        <v>1130</v>
      </c>
      <c r="H11">
        <v>2024</v>
      </c>
      <c r="I11">
        <v>94</v>
      </c>
      <c r="J11" s="46" t="s">
        <v>69</v>
      </c>
      <c r="K11" s="7">
        <v>45763</v>
      </c>
      <c r="L11">
        <v>1</v>
      </c>
    </row>
    <row r="12" spans="1:12" ht="14.5" x14ac:dyDescent="0.35">
      <c r="A12" s="1" t="s">
        <v>1124</v>
      </c>
      <c r="B12" s="35" t="s">
        <v>1125</v>
      </c>
      <c r="C12" s="1" t="s">
        <v>1131</v>
      </c>
      <c r="D12" t="s">
        <v>1132</v>
      </c>
      <c r="E12" t="s">
        <v>1133</v>
      </c>
      <c r="F12" t="s">
        <v>1134</v>
      </c>
      <c r="G12" t="s">
        <v>1135</v>
      </c>
      <c r="H12">
        <v>2024</v>
      </c>
      <c r="I12">
        <v>4</v>
      </c>
      <c r="J12" s="46" t="s">
        <v>69</v>
      </c>
      <c r="K12" s="7">
        <v>45763</v>
      </c>
      <c r="L12">
        <v>2</v>
      </c>
    </row>
    <row r="13" spans="1:12" ht="14.5" x14ac:dyDescent="0.35">
      <c r="A13" s="1" t="s">
        <v>1124</v>
      </c>
      <c r="B13" s="35" t="s">
        <v>1125</v>
      </c>
      <c r="C13" s="1" t="s">
        <v>1136</v>
      </c>
      <c r="D13" t="s">
        <v>1137</v>
      </c>
      <c r="E13" t="s">
        <v>1138</v>
      </c>
      <c r="F13" t="s">
        <v>1139</v>
      </c>
      <c r="G13" t="s">
        <v>1140</v>
      </c>
      <c r="H13">
        <v>2024</v>
      </c>
      <c r="I13">
        <v>1</v>
      </c>
      <c r="J13" s="46" t="s">
        <v>69</v>
      </c>
      <c r="K13" s="7">
        <v>45763</v>
      </c>
      <c r="L13">
        <v>3</v>
      </c>
    </row>
    <row r="14" spans="1:12" ht="14.5" x14ac:dyDescent="0.35">
      <c r="A14" s="1" t="s">
        <v>1124</v>
      </c>
      <c r="B14" s="35" t="s">
        <v>1125</v>
      </c>
      <c r="C14" s="1" t="s">
        <v>1141</v>
      </c>
      <c r="D14" t="s">
        <v>1142</v>
      </c>
      <c r="E14" t="s">
        <v>1143</v>
      </c>
      <c r="F14" t="s">
        <v>1144</v>
      </c>
      <c r="G14" t="s">
        <v>1145</v>
      </c>
      <c r="H14">
        <v>2024</v>
      </c>
      <c r="I14">
        <v>2</v>
      </c>
      <c r="J14" s="46" t="s">
        <v>69</v>
      </c>
      <c r="K14" s="7">
        <v>45763</v>
      </c>
      <c r="L14">
        <v>4</v>
      </c>
    </row>
    <row r="15" spans="1:12" ht="14.5" x14ac:dyDescent="0.35">
      <c r="A15" s="1" t="s">
        <v>1146</v>
      </c>
      <c r="B15" s="1" t="s">
        <v>1147</v>
      </c>
      <c r="C15" s="1" t="s">
        <v>1148</v>
      </c>
      <c r="D15" t="s">
        <v>1149</v>
      </c>
      <c r="E15" t="s">
        <v>1150</v>
      </c>
      <c r="H15">
        <v>2023</v>
      </c>
      <c r="I15" t="s">
        <v>186</v>
      </c>
      <c r="J15" t="s">
        <v>419</v>
      </c>
      <c r="K15" s="7">
        <v>45763</v>
      </c>
      <c r="L15">
        <v>5</v>
      </c>
    </row>
    <row r="16" spans="1:12" ht="14.5" x14ac:dyDescent="0.35">
      <c r="A16" s="1" t="s">
        <v>1146</v>
      </c>
      <c r="B16" s="1" t="s">
        <v>1147</v>
      </c>
      <c r="C16" s="1" t="s">
        <v>1148</v>
      </c>
      <c r="D16" t="s">
        <v>1149</v>
      </c>
      <c r="E16" t="s">
        <v>1150</v>
      </c>
      <c r="H16">
        <v>2024</v>
      </c>
      <c r="I16" s="3">
        <v>1426</v>
      </c>
      <c r="J16" t="s">
        <v>419</v>
      </c>
      <c r="K16" s="7">
        <v>45763</v>
      </c>
      <c r="L16">
        <v>5</v>
      </c>
    </row>
    <row r="17" spans="1:2" s="76" customFormat="1" ht="15" customHeight="1" x14ac:dyDescent="0.35">
      <c r="A17" s="77" t="s">
        <v>1300</v>
      </c>
      <c r="B17" s="78">
        <f>COUNTIF(B2:B16,"*")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2A325-583A-4531-A0E8-6A14B585613B}">
  <sheetPr>
    <tabColor theme="9"/>
  </sheetPr>
  <dimension ref="A1:Q37"/>
  <sheetViews>
    <sheetView topLeftCell="A4" zoomScale="80" zoomScaleNormal="80" workbookViewId="0">
      <selection activeCell="A36" sqref="A36"/>
    </sheetView>
  </sheetViews>
  <sheetFormatPr defaultColWidth="10.7265625" defaultRowHeight="15" customHeight="1" x14ac:dyDescent="0.35"/>
  <cols>
    <col min="1" max="1" width="16.7265625" customWidth="1"/>
    <col min="2" max="2" width="29.453125" customWidth="1"/>
    <col min="3" max="3" width="15.453125" customWidth="1"/>
    <col min="4" max="4" width="21.453125" customWidth="1"/>
    <col min="5" max="5" width="19.54296875" customWidth="1"/>
    <col min="6" max="6" width="42.453125" customWidth="1"/>
    <col min="7" max="7" width="39.54296875" customWidth="1"/>
    <col min="9" max="9" width="17.26953125" style="3" bestFit="1" customWidth="1"/>
    <col min="11" max="11" width="11.26953125" bestFit="1" customWidth="1"/>
  </cols>
  <sheetData>
    <row r="1" spans="1:17" ht="15" customHeight="1" x14ac:dyDescent="0.35">
      <c r="A1" s="1" t="s">
        <v>33</v>
      </c>
      <c r="B1" s="1" t="s">
        <v>34</v>
      </c>
      <c r="C1" s="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s="3" t="s">
        <v>41</v>
      </c>
      <c r="J1" t="s">
        <v>42</v>
      </c>
      <c r="K1" t="s">
        <v>43</v>
      </c>
    </row>
    <row r="2" spans="1:17" ht="15" customHeight="1" x14ac:dyDescent="0.35">
      <c r="A2" s="2" t="s">
        <v>44</v>
      </c>
      <c r="B2" s="1" t="s">
        <v>45</v>
      </c>
      <c r="C2" s="2" t="s">
        <v>46</v>
      </c>
      <c r="D2" s="5"/>
      <c r="E2" s="5"/>
      <c r="F2" t="s">
        <v>47</v>
      </c>
      <c r="G2" t="s">
        <v>48</v>
      </c>
      <c r="H2">
        <v>2023</v>
      </c>
      <c r="I2" s="4">
        <f>7916300000/1000000000</f>
        <v>7.9162999999999997</v>
      </c>
      <c r="J2" t="s">
        <v>49</v>
      </c>
      <c r="K2" s="7">
        <v>45712</v>
      </c>
    </row>
    <row r="3" spans="1:17" ht="15" customHeight="1" x14ac:dyDescent="0.35">
      <c r="A3" s="2" t="s">
        <v>44</v>
      </c>
      <c r="B3" s="1" t="s">
        <v>45</v>
      </c>
      <c r="C3" s="2" t="s">
        <v>46</v>
      </c>
      <c r="D3" s="5"/>
      <c r="E3" s="5"/>
      <c r="F3" t="s">
        <v>47</v>
      </c>
      <c r="G3" t="s">
        <v>48</v>
      </c>
      <c r="H3">
        <v>2024</v>
      </c>
      <c r="I3" s="4">
        <f>6929100000/1000000000</f>
        <v>6.9291</v>
      </c>
      <c r="J3" t="s">
        <v>49</v>
      </c>
      <c r="K3" s="7">
        <v>45712</v>
      </c>
    </row>
    <row r="4" spans="1:17" ht="15" customHeight="1" x14ac:dyDescent="0.35">
      <c r="A4" s="2" t="s">
        <v>50</v>
      </c>
      <c r="B4" s="1" t="s">
        <v>51</v>
      </c>
      <c r="C4" s="1" t="s">
        <v>52</v>
      </c>
      <c r="F4" t="s">
        <v>53</v>
      </c>
      <c r="G4" t="s">
        <v>54</v>
      </c>
      <c r="H4">
        <v>2023</v>
      </c>
      <c r="I4" s="4">
        <v>4.4405000000000001</v>
      </c>
      <c r="J4" t="s">
        <v>49</v>
      </c>
      <c r="K4" s="7">
        <v>45712</v>
      </c>
      <c r="P4" s="5"/>
      <c r="Q4" s="5"/>
    </row>
    <row r="5" spans="1:17" ht="15" customHeight="1" x14ac:dyDescent="0.35">
      <c r="A5" s="2" t="s">
        <v>50</v>
      </c>
      <c r="B5" s="1" t="s">
        <v>51</v>
      </c>
      <c r="C5" s="1" t="s">
        <v>55</v>
      </c>
      <c r="F5" t="s">
        <v>56</v>
      </c>
      <c r="G5" t="s">
        <v>57</v>
      </c>
      <c r="H5">
        <v>2023</v>
      </c>
      <c r="I5" s="4">
        <v>0.7782</v>
      </c>
      <c r="J5" t="s">
        <v>49</v>
      </c>
      <c r="K5" s="7">
        <v>45712</v>
      </c>
      <c r="P5" s="5"/>
      <c r="Q5" s="5"/>
    </row>
    <row r="6" spans="1:17" ht="15" customHeight="1" x14ac:dyDescent="0.35">
      <c r="A6" s="2" t="s">
        <v>50</v>
      </c>
      <c r="B6" s="1" t="s">
        <v>51</v>
      </c>
      <c r="C6" s="1" t="s">
        <v>58</v>
      </c>
      <c r="F6" t="s">
        <v>59</v>
      </c>
      <c r="G6" t="s">
        <v>60</v>
      </c>
      <c r="H6">
        <v>2023</v>
      </c>
      <c r="I6" s="4">
        <v>0.51249999999999996</v>
      </c>
      <c r="J6" t="s">
        <v>49</v>
      </c>
      <c r="K6" s="7">
        <v>45712</v>
      </c>
      <c r="P6" s="5"/>
      <c r="Q6" s="5"/>
    </row>
    <row r="7" spans="1:17" ht="15" customHeight="1" x14ac:dyDescent="0.35">
      <c r="A7" s="2" t="s">
        <v>50</v>
      </c>
      <c r="B7" s="1" t="s">
        <v>51</v>
      </c>
      <c r="C7" s="1" t="s">
        <v>61</v>
      </c>
      <c r="F7" t="s">
        <v>62</v>
      </c>
      <c r="G7" t="s">
        <v>63</v>
      </c>
      <c r="H7">
        <v>2023</v>
      </c>
      <c r="I7" s="4">
        <v>2.1851000000000003</v>
      </c>
      <c r="J7" t="s">
        <v>49</v>
      </c>
      <c r="K7" s="7">
        <v>45712</v>
      </c>
      <c r="P7" s="5"/>
      <c r="Q7" s="5"/>
    </row>
    <row r="8" spans="1:17" ht="15" customHeight="1" x14ac:dyDescent="0.35">
      <c r="A8" s="2" t="s">
        <v>50</v>
      </c>
      <c r="B8" s="1" t="s">
        <v>51</v>
      </c>
      <c r="C8" s="1" t="s">
        <v>52</v>
      </c>
      <c r="F8" t="s">
        <v>53</v>
      </c>
      <c r="G8" t="s">
        <v>54</v>
      </c>
      <c r="H8">
        <v>2024</v>
      </c>
      <c r="I8" s="4">
        <v>3.5619999999999998</v>
      </c>
      <c r="J8" t="s">
        <v>49</v>
      </c>
      <c r="K8" s="7">
        <v>45712</v>
      </c>
    </row>
    <row r="9" spans="1:17" ht="15" customHeight="1" x14ac:dyDescent="0.35">
      <c r="A9" s="2" t="s">
        <v>50</v>
      </c>
      <c r="B9" s="1" t="s">
        <v>51</v>
      </c>
      <c r="C9" s="1" t="s">
        <v>55</v>
      </c>
      <c r="F9" t="s">
        <v>56</v>
      </c>
      <c r="G9" t="s">
        <v>57</v>
      </c>
      <c r="H9">
        <v>2024</v>
      </c>
      <c r="I9" s="4">
        <v>0.54259999999999997</v>
      </c>
      <c r="J9" t="s">
        <v>49</v>
      </c>
      <c r="K9" s="7">
        <v>45712</v>
      </c>
    </row>
    <row r="10" spans="1:17" ht="15" customHeight="1" x14ac:dyDescent="0.35">
      <c r="A10" s="2" t="s">
        <v>50</v>
      </c>
      <c r="B10" s="1" t="s">
        <v>51</v>
      </c>
      <c r="C10" s="1" t="s">
        <v>58</v>
      </c>
      <c r="F10" t="s">
        <v>59</v>
      </c>
      <c r="G10" t="s">
        <v>60</v>
      </c>
      <c r="H10">
        <v>2024</v>
      </c>
      <c r="I10" s="4">
        <v>0.50829999999999997</v>
      </c>
      <c r="J10" t="s">
        <v>49</v>
      </c>
      <c r="K10" s="7">
        <v>45712</v>
      </c>
    </row>
    <row r="11" spans="1:17" ht="15" customHeight="1" x14ac:dyDescent="0.35">
      <c r="A11" s="2" t="s">
        <v>50</v>
      </c>
      <c r="B11" s="1" t="s">
        <v>51</v>
      </c>
      <c r="C11" s="1" t="s">
        <v>61</v>
      </c>
      <c r="F11" t="s">
        <v>62</v>
      </c>
      <c r="G11" t="s">
        <v>63</v>
      </c>
      <c r="H11">
        <v>2024</v>
      </c>
      <c r="I11" s="4">
        <v>2.3124000000000002</v>
      </c>
      <c r="J11" t="s">
        <v>49</v>
      </c>
      <c r="K11" s="7">
        <v>45712</v>
      </c>
    </row>
    <row r="12" spans="1:17" ht="15" customHeight="1" x14ac:dyDescent="0.35">
      <c r="A12" s="2" t="s">
        <v>64</v>
      </c>
      <c r="B12" s="1" t="s">
        <v>65</v>
      </c>
      <c r="C12" s="1" t="s">
        <v>66</v>
      </c>
      <c r="F12" t="s">
        <v>67</v>
      </c>
      <c r="G12" t="s">
        <v>68</v>
      </c>
      <c r="H12">
        <v>2023</v>
      </c>
      <c r="I12" s="3">
        <v>7</v>
      </c>
      <c r="J12" t="s">
        <v>69</v>
      </c>
      <c r="K12" s="7">
        <v>45726</v>
      </c>
    </row>
    <row r="13" spans="1:17" ht="15" customHeight="1" x14ac:dyDescent="0.35">
      <c r="A13" s="2" t="s">
        <v>64</v>
      </c>
      <c r="B13" s="1" t="s">
        <v>65</v>
      </c>
      <c r="C13" s="1" t="s">
        <v>70</v>
      </c>
      <c r="F13" t="s">
        <v>71</v>
      </c>
      <c r="G13" t="s">
        <v>72</v>
      </c>
      <c r="H13">
        <v>2023</v>
      </c>
      <c r="I13" s="3">
        <v>92</v>
      </c>
      <c r="J13" t="s">
        <v>69</v>
      </c>
      <c r="K13" s="7">
        <v>45726</v>
      </c>
    </row>
    <row r="14" spans="1:17" ht="15" customHeight="1" x14ac:dyDescent="0.35">
      <c r="A14" s="2" t="s">
        <v>64</v>
      </c>
      <c r="B14" s="1" t="s">
        <v>65</v>
      </c>
      <c r="C14" s="1" t="s">
        <v>66</v>
      </c>
      <c r="F14" t="s">
        <v>67</v>
      </c>
      <c r="G14" t="s">
        <v>68</v>
      </c>
      <c r="H14">
        <v>2024</v>
      </c>
      <c r="I14" s="3">
        <v>6</v>
      </c>
      <c r="J14" t="s">
        <v>69</v>
      </c>
      <c r="K14" s="7">
        <v>45726</v>
      </c>
    </row>
    <row r="15" spans="1:17" ht="15" customHeight="1" x14ac:dyDescent="0.35">
      <c r="A15" s="2" t="s">
        <v>64</v>
      </c>
      <c r="B15" s="1" t="s">
        <v>65</v>
      </c>
      <c r="C15" s="1" t="s">
        <v>70</v>
      </c>
      <c r="F15" t="s">
        <v>71</v>
      </c>
      <c r="G15" t="s">
        <v>72</v>
      </c>
      <c r="H15">
        <v>2024</v>
      </c>
      <c r="I15" s="3">
        <v>94</v>
      </c>
      <c r="J15" t="s">
        <v>69</v>
      </c>
      <c r="K15" s="7">
        <v>45726</v>
      </c>
    </row>
    <row r="16" spans="1:17" ht="15" customHeight="1" x14ac:dyDescent="0.35">
      <c r="A16" s="2" t="s">
        <v>73</v>
      </c>
      <c r="B16" s="1" t="s">
        <v>74</v>
      </c>
      <c r="C16" s="1" t="s">
        <v>75</v>
      </c>
      <c r="D16" t="s">
        <v>76</v>
      </c>
      <c r="E16" t="s">
        <v>77</v>
      </c>
      <c r="F16" t="s">
        <v>78</v>
      </c>
      <c r="G16" t="s">
        <v>79</v>
      </c>
      <c r="H16">
        <v>2024</v>
      </c>
      <c r="I16" s="3">
        <v>15</v>
      </c>
      <c r="J16" t="s">
        <v>69</v>
      </c>
      <c r="K16" s="7">
        <v>45371</v>
      </c>
    </row>
    <row r="17" spans="1:12" ht="15" customHeight="1" x14ac:dyDescent="0.35">
      <c r="A17" s="2" t="s">
        <v>73</v>
      </c>
      <c r="B17" s="1" t="s">
        <v>74</v>
      </c>
      <c r="C17" s="1" t="s">
        <v>80</v>
      </c>
      <c r="D17" t="s">
        <v>81</v>
      </c>
      <c r="E17" t="s">
        <v>82</v>
      </c>
      <c r="F17" t="s">
        <v>83</v>
      </c>
      <c r="G17" t="s">
        <v>84</v>
      </c>
      <c r="H17">
        <v>2024</v>
      </c>
      <c r="I17" s="3">
        <v>85</v>
      </c>
      <c r="J17" t="s">
        <v>69</v>
      </c>
      <c r="K17" s="7">
        <v>45371</v>
      </c>
    </row>
    <row r="18" spans="1:12" ht="15" customHeight="1" x14ac:dyDescent="0.35">
      <c r="A18" s="2" t="s">
        <v>73</v>
      </c>
      <c r="B18" s="1" t="s">
        <v>74</v>
      </c>
      <c r="C18" s="1" t="s">
        <v>75</v>
      </c>
      <c r="D18" t="s">
        <v>76</v>
      </c>
      <c r="E18" t="s">
        <v>77</v>
      </c>
      <c r="F18" t="s">
        <v>78</v>
      </c>
      <c r="G18" t="s">
        <v>79</v>
      </c>
      <c r="H18">
        <v>2023</v>
      </c>
      <c r="I18" s="3">
        <v>14</v>
      </c>
      <c r="J18" t="s">
        <v>69</v>
      </c>
      <c r="K18" s="7">
        <v>45371</v>
      </c>
    </row>
    <row r="19" spans="1:12" ht="15" customHeight="1" x14ac:dyDescent="0.35">
      <c r="A19" s="2" t="s">
        <v>73</v>
      </c>
      <c r="B19" s="1" t="s">
        <v>74</v>
      </c>
      <c r="C19" s="1" t="s">
        <v>80</v>
      </c>
      <c r="D19" t="s">
        <v>81</v>
      </c>
      <c r="E19" t="s">
        <v>82</v>
      </c>
      <c r="F19" t="s">
        <v>83</v>
      </c>
      <c r="G19" t="s">
        <v>84</v>
      </c>
      <c r="H19">
        <v>2023</v>
      </c>
      <c r="I19" s="3">
        <v>86</v>
      </c>
      <c r="J19" t="s">
        <v>69</v>
      </c>
      <c r="K19" s="7">
        <v>45371</v>
      </c>
    </row>
    <row r="20" spans="1:12" ht="15" customHeight="1" x14ac:dyDescent="0.35">
      <c r="A20" s="2" t="s">
        <v>73</v>
      </c>
      <c r="B20" s="1" t="s">
        <v>74</v>
      </c>
      <c r="C20" s="1" t="s">
        <v>85</v>
      </c>
      <c r="D20" t="s">
        <v>76</v>
      </c>
      <c r="E20" t="s">
        <v>77</v>
      </c>
      <c r="F20" t="s">
        <v>86</v>
      </c>
      <c r="G20" t="s">
        <v>87</v>
      </c>
      <c r="H20">
        <v>2023</v>
      </c>
      <c r="I20" s="3">
        <v>86</v>
      </c>
      <c r="J20" t="s">
        <v>69</v>
      </c>
      <c r="K20" s="7">
        <v>45726</v>
      </c>
      <c r="L20" s="33"/>
    </row>
    <row r="21" spans="1:12" ht="15" customHeight="1" x14ac:dyDescent="0.35">
      <c r="A21" s="2" t="s">
        <v>73</v>
      </c>
      <c r="B21" s="1" t="s">
        <v>74</v>
      </c>
      <c r="C21" s="1" t="s">
        <v>88</v>
      </c>
      <c r="D21" t="s">
        <v>76</v>
      </c>
      <c r="E21" t="s">
        <v>77</v>
      </c>
      <c r="F21" t="s">
        <v>89</v>
      </c>
      <c r="G21" t="s">
        <v>90</v>
      </c>
      <c r="H21">
        <v>2023</v>
      </c>
      <c r="I21" s="3">
        <v>14</v>
      </c>
      <c r="J21" t="s">
        <v>69</v>
      </c>
      <c r="K21" s="7">
        <v>45726</v>
      </c>
    </row>
    <row r="22" spans="1:12" ht="15" customHeight="1" x14ac:dyDescent="0.35">
      <c r="A22" s="2" t="s">
        <v>73</v>
      </c>
      <c r="B22" s="1" t="s">
        <v>74</v>
      </c>
      <c r="C22" s="1" t="s">
        <v>91</v>
      </c>
      <c r="D22" t="s">
        <v>81</v>
      </c>
      <c r="E22" t="s">
        <v>82</v>
      </c>
      <c r="F22" t="s">
        <v>92</v>
      </c>
      <c r="G22" t="s">
        <v>93</v>
      </c>
      <c r="H22">
        <v>2023</v>
      </c>
      <c r="I22" s="3">
        <v>27</v>
      </c>
      <c r="J22" t="s">
        <v>69</v>
      </c>
      <c r="K22" s="7">
        <v>45726</v>
      </c>
    </row>
    <row r="23" spans="1:12" ht="15" customHeight="1" x14ac:dyDescent="0.35">
      <c r="A23" s="2" t="s">
        <v>73</v>
      </c>
      <c r="B23" s="1" t="s">
        <v>74</v>
      </c>
      <c r="C23" s="1" t="s">
        <v>94</v>
      </c>
      <c r="D23" t="s">
        <v>81</v>
      </c>
      <c r="E23" t="s">
        <v>82</v>
      </c>
      <c r="F23" t="s">
        <v>95</v>
      </c>
      <c r="G23" t="s">
        <v>96</v>
      </c>
      <c r="H23">
        <v>2023</v>
      </c>
      <c r="I23" s="3">
        <v>33</v>
      </c>
      <c r="J23" t="s">
        <v>69</v>
      </c>
      <c r="K23" s="7">
        <v>45726</v>
      </c>
    </row>
    <row r="24" spans="1:12" ht="14.5" x14ac:dyDescent="0.35">
      <c r="A24" s="2" t="s">
        <v>73</v>
      </c>
      <c r="B24" s="1" t="s">
        <v>74</v>
      </c>
      <c r="C24" s="1" t="s">
        <v>97</v>
      </c>
      <c r="D24" t="s">
        <v>81</v>
      </c>
      <c r="E24" t="s">
        <v>82</v>
      </c>
      <c r="F24" t="s">
        <v>98</v>
      </c>
      <c r="G24" t="s">
        <v>99</v>
      </c>
      <c r="H24">
        <v>2023</v>
      </c>
      <c r="I24" s="3">
        <v>39</v>
      </c>
      <c r="J24" t="s">
        <v>69</v>
      </c>
      <c r="K24" s="7">
        <v>45726</v>
      </c>
    </row>
    <row r="25" spans="1:12" ht="14.5" x14ac:dyDescent="0.35">
      <c r="A25" s="2" t="s">
        <v>73</v>
      </c>
      <c r="B25" s="1" t="s">
        <v>74</v>
      </c>
      <c r="C25" s="1" t="s">
        <v>85</v>
      </c>
      <c r="D25" t="s">
        <v>76</v>
      </c>
      <c r="E25" t="s">
        <v>77</v>
      </c>
      <c r="F25" t="s">
        <v>86</v>
      </c>
      <c r="G25" t="s">
        <v>87</v>
      </c>
      <c r="H25">
        <v>2024</v>
      </c>
      <c r="I25" s="3">
        <v>85</v>
      </c>
      <c r="J25" t="s">
        <v>69</v>
      </c>
      <c r="K25" s="7">
        <v>45726</v>
      </c>
      <c r="L25" s="33"/>
    </row>
    <row r="26" spans="1:12" ht="14.5" x14ac:dyDescent="0.35">
      <c r="A26" s="2" t="s">
        <v>73</v>
      </c>
      <c r="B26" s="1" t="s">
        <v>74</v>
      </c>
      <c r="C26" s="1" t="s">
        <v>88</v>
      </c>
      <c r="D26" t="s">
        <v>76</v>
      </c>
      <c r="E26" t="s">
        <v>77</v>
      </c>
      <c r="F26" t="s">
        <v>89</v>
      </c>
      <c r="G26" t="s">
        <v>90</v>
      </c>
      <c r="H26">
        <v>2024</v>
      </c>
      <c r="I26" s="3">
        <v>15</v>
      </c>
      <c r="J26" t="s">
        <v>69</v>
      </c>
      <c r="K26" s="7">
        <v>45726</v>
      </c>
      <c r="L26" s="33"/>
    </row>
    <row r="27" spans="1:12" ht="14.5" x14ac:dyDescent="0.35">
      <c r="A27" s="2" t="s">
        <v>73</v>
      </c>
      <c r="B27" s="1" t="s">
        <v>74</v>
      </c>
      <c r="C27" s="1" t="s">
        <v>91</v>
      </c>
      <c r="D27" t="s">
        <v>81</v>
      </c>
      <c r="E27" t="s">
        <v>82</v>
      </c>
      <c r="F27" t="s">
        <v>92</v>
      </c>
      <c r="G27" t="s">
        <v>93</v>
      </c>
      <c r="H27">
        <v>2024</v>
      </c>
      <c r="I27" s="3">
        <v>30</v>
      </c>
      <c r="J27" t="s">
        <v>69</v>
      </c>
      <c r="K27" s="7">
        <v>45726</v>
      </c>
      <c r="L27" s="33"/>
    </row>
    <row r="28" spans="1:12" ht="14.5" x14ac:dyDescent="0.35">
      <c r="A28" s="2" t="s">
        <v>73</v>
      </c>
      <c r="B28" s="1" t="s">
        <v>74</v>
      </c>
      <c r="C28" s="1" t="s">
        <v>94</v>
      </c>
      <c r="D28" t="s">
        <v>81</v>
      </c>
      <c r="E28" t="s">
        <v>82</v>
      </c>
      <c r="F28" t="s">
        <v>95</v>
      </c>
      <c r="G28" t="s">
        <v>96</v>
      </c>
      <c r="H28">
        <v>2024</v>
      </c>
      <c r="I28" s="3">
        <v>34</v>
      </c>
      <c r="J28" t="s">
        <v>69</v>
      </c>
      <c r="K28" s="7">
        <v>45726</v>
      </c>
      <c r="L28" s="33"/>
    </row>
    <row r="29" spans="1:12" ht="14.5" x14ac:dyDescent="0.35">
      <c r="A29" s="2" t="s">
        <v>73</v>
      </c>
      <c r="B29" s="1" t="s">
        <v>74</v>
      </c>
      <c r="C29" s="1" t="s">
        <v>97</v>
      </c>
      <c r="D29" t="s">
        <v>81</v>
      </c>
      <c r="E29" t="s">
        <v>82</v>
      </c>
      <c r="F29" t="s">
        <v>98</v>
      </c>
      <c r="G29" t="s">
        <v>99</v>
      </c>
      <c r="H29">
        <v>2024</v>
      </c>
      <c r="I29" s="3">
        <v>36</v>
      </c>
      <c r="J29" t="s">
        <v>69</v>
      </c>
      <c r="K29" s="7">
        <v>45726</v>
      </c>
      <c r="L29" s="33"/>
    </row>
    <row r="30" spans="1:12" ht="14.5" x14ac:dyDescent="0.35">
      <c r="A30" s="2" t="s">
        <v>100</v>
      </c>
      <c r="B30" s="1" t="s">
        <v>101</v>
      </c>
      <c r="C30" s="1" t="s">
        <v>102</v>
      </c>
      <c r="F30" s="6" t="s">
        <v>103</v>
      </c>
      <c r="G30" s="6" t="s">
        <v>104</v>
      </c>
      <c r="H30">
        <v>2023</v>
      </c>
      <c r="I30" s="4">
        <v>2.9021999999999997</v>
      </c>
      <c r="J30" t="s">
        <v>49</v>
      </c>
      <c r="K30" s="7">
        <v>45712</v>
      </c>
    </row>
    <row r="31" spans="1:12" ht="14.5" x14ac:dyDescent="0.35">
      <c r="A31" s="2" t="s">
        <v>100</v>
      </c>
      <c r="B31" s="1" t="s">
        <v>101</v>
      </c>
      <c r="C31" s="1" t="s">
        <v>105</v>
      </c>
      <c r="F31" s="6" t="s">
        <v>106</v>
      </c>
      <c r="G31" s="6" t="s">
        <v>107</v>
      </c>
      <c r="H31">
        <v>2023</v>
      </c>
      <c r="I31" s="4">
        <v>1.0176000000000001</v>
      </c>
      <c r="J31" t="s">
        <v>49</v>
      </c>
      <c r="K31" s="7">
        <v>45712</v>
      </c>
    </row>
    <row r="32" spans="1:12" ht="14.5" x14ac:dyDescent="0.35">
      <c r="A32" s="2" t="s">
        <v>108</v>
      </c>
      <c r="B32" s="1" t="s">
        <v>109</v>
      </c>
      <c r="C32" s="1" t="s">
        <v>110</v>
      </c>
      <c r="F32" s="6" t="s">
        <v>111</v>
      </c>
      <c r="G32" s="6" t="s">
        <v>112</v>
      </c>
      <c r="H32">
        <v>2023</v>
      </c>
      <c r="I32" s="32">
        <v>20</v>
      </c>
      <c r="J32" t="s">
        <v>69</v>
      </c>
      <c r="K32" s="7">
        <v>45712</v>
      </c>
    </row>
    <row r="33" spans="1:11" ht="14.5" x14ac:dyDescent="0.35">
      <c r="A33" s="2" t="s">
        <v>100</v>
      </c>
      <c r="B33" s="1" t="s">
        <v>101</v>
      </c>
      <c r="C33" s="1" t="s">
        <v>102</v>
      </c>
      <c r="F33" s="6" t="s">
        <v>103</v>
      </c>
      <c r="G33" s="6" t="s">
        <v>104</v>
      </c>
      <c r="H33">
        <v>2024</v>
      </c>
      <c r="I33" s="4">
        <v>2.7948</v>
      </c>
      <c r="J33" t="s">
        <v>49</v>
      </c>
      <c r="K33" s="7">
        <v>45712</v>
      </c>
    </row>
    <row r="34" spans="1:11" ht="14.5" x14ac:dyDescent="0.35">
      <c r="A34" s="2" t="s">
        <v>100</v>
      </c>
      <c r="B34" s="1" t="s">
        <v>101</v>
      </c>
      <c r="C34" s="1" t="s">
        <v>105</v>
      </c>
      <c r="F34" s="6" t="s">
        <v>106</v>
      </c>
      <c r="G34" s="6" t="s">
        <v>107</v>
      </c>
      <c r="H34">
        <v>2024</v>
      </c>
      <c r="I34" s="4">
        <v>0.9264</v>
      </c>
      <c r="J34" t="s">
        <v>49</v>
      </c>
      <c r="K34" s="7">
        <v>45712</v>
      </c>
    </row>
    <row r="35" spans="1:11" ht="14.5" x14ac:dyDescent="0.35">
      <c r="A35" s="2" t="s">
        <v>108</v>
      </c>
      <c r="B35" s="1" t="s">
        <v>109</v>
      </c>
      <c r="C35" s="1" t="s">
        <v>110</v>
      </c>
      <c r="F35" s="6" t="s">
        <v>111</v>
      </c>
      <c r="G35" s="6" t="s">
        <v>112</v>
      </c>
      <c r="H35">
        <v>2024</v>
      </c>
      <c r="I35" s="32">
        <v>15</v>
      </c>
      <c r="J35" t="s">
        <v>69</v>
      </c>
      <c r="K35" s="7">
        <v>45712</v>
      </c>
    </row>
    <row r="36" spans="1:11" ht="15" customHeight="1" x14ac:dyDescent="0.35">
      <c r="A36" s="77" t="s">
        <v>1300</v>
      </c>
      <c r="B36" s="78">
        <f>COUNTIF(B2:B35,"*")</f>
        <v>34</v>
      </c>
    </row>
    <row r="37" spans="1:11" ht="15" customHeight="1" x14ac:dyDescent="0.35">
      <c r="I37" s="4"/>
    </row>
  </sheetData>
  <autoFilter ref="A1:Q37" xr:uid="{2B32A325-583A-4531-A0E8-6A14B585613B}"/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3084-668E-4166-A0E6-19F05F7D713E}">
  <sheetPr>
    <tabColor theme="2"/>
  </sheetPr>
  <dimension ref="A1:L29"/>
  <sheetViews>
    <sheetView zoomScale="70" zoomScaleNormal="70" workbookViewId="0">
      <selection activeCell="A29" sqref="A29"/>
    </sheetView>
  </sheetViews>
  <sheetFormatPr defaultColWidth="8.7265625" defaultRowHeight="14.5" x14ac:dyDescent="0.35"/>
  <cols>
    <col min="1" max="1" width="18" customWidth="1"/>
    <col min="2" max="2" width="19.26953125" bestFit="1" customWidth="1"/>
    <col min="3" max="3" width="13.81640625" bestFit="1" customWidth="1"/>
    <col min="4" max="4" width="18.81640625" style="51" bestFit="1" customWidth="1"/>
    <col min="5" max="5" width="19.7265625" style="51" bestFit="1" customWidth="1"/>
    <col min="6" max="7" width="36.453125" style="51" customWidth="1"/>
    <col min="8" max="8" width="6.26953125" bestFit="1" customWidth="1"/>
    <col min="9" max="9" width="14.453125" customWidth="1"/>
    <col min="10" max="10" width="7.54296875" bestFit="1" customWidth="1"/>
    <col min="11" max="11" width="11.54296875" bestFit="1" customWidth="1"/>
    <col min="12" max="12" width="5.453125" bestFit="1" customWidth="1"/>
  </cols>
  <sheetData>
    <row r="1" spans="1:12" x14ac:dyDescent="0.35">
      <c r="A1" s="1" t="s">
        <v>33</v>
      </c>
      <c r="B1" s="1" t="s">
        <v>34</v>
      </c>
      <c r="C1" s="1" t="s">
        <v>35</v>
      </c>
      <c r="D1" s="51" t="s">
        <v>113</v>
      </c>
      <c r="E1" s="51" t="s">
        <v>114</v>
      </c>
      <c r="F1" s="51" t="s">
        <v>36</v>
      </c>
      <c r="G1" s="51" t="s">
        <v>37</v>
      </c>
      <c r="H1" t="s">
        <v>40</v>
      </c>
      <c r="I1" s="3" t="s">
        <v>41</v>
      </c>
      <c r="J1" t="s">
        <v>42</v>
      </c>
      <c r="K1" t="s">
        <v>43</v>
      </c>
      <c r="L1" t="s">
        <v>493</v>
      </c>
    </row>
    <row r="2" spans="1:12" x14ac:dyDescent="0.35">
      <c r="A2" s="1" t="s">
        <v>1151</v>
      </c>
      <c r="B2" s="1" t="s">
        <v>1152</v>
      </c>
      <c r="C2" s="1" t="s">
        <v>1153</v>
      </c>
      <c r="D2" s="51" t="s">
        <v>1154</v>
      </c>
      <c r="E2" s="51" t="s">
        <v>1155</v>
      </c>
      <c r="H2">
        <v>2024</v>
      </c>
      <c r="I2">
        <v>80</v>
      </c>
      <c r="J2" t="s">
        <v>69</v>
      </c>
      <c r="K2" s="7">
        <v>45763</v>
      </c>
    </row>
    <row r="3" spans="1:12" x14ac:dyDescent="0.35">
      <c r="A3" s="1" t="s">
        <v>1156</v>
      </c>
      <c r="B3" s="1" t="s">
        <v>1157</v>
      </c>
      <c r="C3" s="1" t="s">
        <v>1158</v>
      </c>
      <c r="D3" s="51" t="s">
        <v>1159</v>
      </c>
      <c r="E3" s="51" t="s">
        <v>1160</v>
      </c>
      <c r="H3">
        <v>2024</v>
      </c>
      <c r="I3">
        <v>100</v>
      </c>
      <c r="J3" t="s">
        <v>69</v>
      </c>
      <c r="K3" s="7">
        <v>45763</v>
      </c>
    </row>
    <row r="4" spans="1:12" x14ac:dyDescent="0.35">
      <c r="A4" s="1" t="s">
        <v>1161</v>
      </c>
      <c r="B4" s="1" t="s">
        <v>1162</v>
      </c>
      <c r="C4" s="1" t="s">
        <v>1163</v>
      </c>
      <c r="D4" s="51" t="s">
        <v>1159</v>
      </c>
      <c r="E4" s="51" t="s">
        <v>1160</v>
      </c>
      <c r="H4">
        <v>2024</v>
      </c>
      <c r="I4">
        <v>100</v>
      </c>
      <c r="J4" t="s">
        <v>69</v>
      </c>
      <c r="K4" s="7">
        <v>45763</v>
      </c>
    </row>
    <row r="5" spans="1:12" x14ac:dyDescent="0.35">
      <c r="A5" s="1" t="s">
        <v>1164</v>
      </c>
      <c r="B5" s="1" t="s">
        <v>1165</v>
      </c>
      <c r="C5" s="1" t="s">
        <v>1166</v>
      </c>
      <c r="D5" s="51" t="s">
        <v>1167</v>
      </c>
      <c r="E5" s="51" t="s">
        <v>1167</v>
      </c>
      <c r="F5" s="51" t="s">
        <v>1168</v>
      </c>
      <c r="G5" s="51" t="s">
        <v>1169</v>
      </c>
      <c r="H5">
        <v>2022</v>
      </c>
      <c r="I5">
        <v>26.1</v>
      </c>
      <c r="J5" t="s">
        <v>419</v>
      </c>
      <c r="K5" s="7">
        <v>45763</v>
      </c>
      <c r="L5">
        <v>1</v>
      </c>
    </row>
    <row r="6" spans="1:12" x14ac:dyDescent="0.35">
      <c r="A6" s="1" t="s">
        <v>1164</v>
      </c>
      <c r="B6" s="1" t="s">
        <v>1165</v>
      </c>
      <c r="C6" s="1" t="s">
        <v>1166</v>
      </c>
      <c r="D6" s="51" t="s">
        <v>1167</v>
      </c>
      <c r="E6" s="51" t="s">
        <v>1167</v>
      </c>
      <c r="F6" s="51" t="s">
        <v>1168</v>
      </c>
      <c r="G6" s="51" t="s">
        <v>1169</v>
      </c>
      <c r="H6">
        <v>2023</v>
      </c>
      <c r="I6">
        <v>27.1</v>
      </c>
      <c r="J6" t="s">
        <v>419</v>
      </c>
      <c r="K6" s="7">
        <v>45763</v>
      </c>
      <c r="L6">
        <v>1</v>
      </c>
    </row>
    <row r="7" spans="1:12" x14ac:dyDescent="0.35">
      <c r="A7" s="1" t="s">
        <v>1164</v>
      </c>
      <c r="B7" s="1" t="s">
        <v>1165</v>
      </c>
      <c r="C7" s="1" t="s">
        <v>1166</v>
      </c>
      <c r="D7" s="51" t="s">
        <v>1167</v>
      </c>
      <c r="E7" s="51" t="s">
        <v>1167</v>
      </c>
      <c r="F7" s="51" t="s">
        <v>1168</v>
      </c>
      <c r="G7" s="51" t="s">
        <v>1169</v>
      </c>
      <c r="H7">
        <v>2024</v>
      </c>
      <c r="I7">
        <v>30.9</v>
      </c>
      <c r="J7" t="s">
        <v>419</v>
      </c>
      <c r="K7" s="7">
        <v>45763</v>
      </c>
      <c r="L7">
        <v>1</v>
      </c>
    </row>
    <row r="8" spans="1:12" x14ac:dyDescent="0.35">
      <c r="A8" s="1" t="s">
        <v>1164</v>
      </c>
      <c r="B8" s="1" t="s">
        <v>1165</v>
      </c>
      <c r="C8" s="1" t="s">
        <v>1170</v>
      </c>
      <c r="D8" s="51" t="s">
        <v>1171</v>
      </c>
      <c r="E8" s="51" t="s">
        <v>1171</v>
      </c>
      <c r="F8" s="51" t="s">
        <v>1172</v>
      </c>
      <c r="G8" s="51" t="s">
        <v>1173</v>
      </c>
      <c r="H8">
        <v>2022</v>
      </c>
      <c r="I8">
        <v>73</v>
      </c>
      <c r="J8" t="s">
        <v>419</v>
      </c>
      <c r="K8" s="7">
        <v>45763</v>
      </c>
      <c r="L8">
        <v>2</v>
      </c>
    </row>
    <row r="9" spans="1:12" x14ac:dyDescent="0.35">
      <c r="A9" s="1" t="s">
        <v>1164</v>
      </c>
      <c r="B9" s="1" t="s">
        <v>1165</v>
      </c>
      <c r="C9" s="1" t="s">
        <v>1170</v>
      </c>
      <c r="D9" s="51" t="s">
        <v>1171</v>
      </c>
      <c r="E9" s="51" t="s">
        <v>1171</v>
      </c>
      <c r="F9" s="51" t="s">
        <v>1172</v>
      </c>
      <c r="G9" s="51" t="s">
        <v>1173</v>
      </c>
      <c r="H9">
        <v>2023</v>
      </c>
      <c r="I9">
        <v>68</v>
      </c>
      <c r="J9" t="s">
        <v>419</v>
      </c>
      <c r="K9" s="7">
        <v>45763</v>
      </c>
      <c r="L9">
        <v>2</v>
      </c>
    </row>
    <row r="10" spans="1:12" x14ac:dyDescent="0.35">
      <c r="A10" s="1" t="s">
        <v>1164</v>
      </c>
      <c r="B10" s="1" t="s">
        <v>1165</v>
      </c>
      <c r="C10" s="1" t="s">
        <v>1170</v>
      </c>
      <c r="D10" s="51" t="s">
        <v>1171</v>
      </c>
      <c r="E10" s="51" t="s">
        <v>1171</v>
      </c>
      <c r="F10" s="51" t="s">
        <v>1172</v>
      </c>
      <c r="G10" s="51" t="s">
        <v>1173</v>
      </c>
      <c r="H10">
        <v>2024</v>
      </c>
      <c r="I10">
        <v>72</v>
      </c>
      <c r="J10" t="s">
        <v>419</v>
      </c>
      <c r="K10" s="7">
        <v>45763</v>
      </c>
      <c r="L10">
        <v>2</v>
      </c>
    </row>
    <row r="11" spans="1:12" x14ac:dyDescent="0.35">
      <c r="A11" s="1" t="s">
        <v>1164</v>
      </c>
      <c r="B11" s="1" t="s">
        <v>1165</v>
      </c>
      <c r="C11" s="1" t="s">
        <v>1174</v>
      </c>
      <c r="D11" s="51" t="s">
        <v>1175</v>
      </c>
      <c r="E11" s="51" t="s">
        <v>1175</v>
      </c>
      <c r="F11" s="51" t="s">
        <v>1176</v>
      </c>
      <c r="G11" s="51" t="s">
        <v>1177</v>
      </c>
      <c r="H11">
        <v>2022</v>
      </c>
      <c r="I11">
        <v>66</v>
      </c>
      <c r="J11" t="s">
        <v>419</v>
      </c>
      <c r="K11" s="7">
        <v>45763</v>
      </c>
      <c r="L11">
        <v>3</v>
      </c>
    </row>
    <row r="12" spans="1:12" x14ac:dyDescent="0.35">
      <c r="A12" s="1" t="s">
        <v>1164</v>
      </c>
      <c r="B12" s="1" t="s">
        <v>1165</v>
      </c>
      <c r="C12" s="1" t="s">
        <v>1174</v>
      </c>
      <c r="D12" s="51" t="s">
        <v>1175</v>
      </c>
      <c r="E12" s="51" t="s">
        <v>1175</v>
      </c>
      <c r="F12" s="51" t="s">
        <v>1176</v>
      </c>
      <c r="G12" s="51" t="s">
        <v>1177</v>
      </c>
      <c r="H12">
        <v>2023</v>
      </c>
      <c r="I12">
        <v>66</v>
      </c>
      <c r="J12" t="s">
        <v>419</v>
      </c>
      <c r="K12" s="7">
        <v>45763</v>
      </c>
      <c r="L12">
        <v>3</v>
      </c>
    </row>
    <row r="13" spans="1:12" x14ac:dyDescent="0.35">
      <c r="A13" s="1" t="s">
        <v>1164</v>
      </c>
      <c r="B13" s="1" t="s">
        <v>1165</v>
      </c>
      <c r="C13" s="1" t="s">
        <v>1174</v>
      </c>
      <c r="D13" s="51" t="s">
        <v>1175</v>
      </c>
      <c r="E13" s="51" t="s">
        <v>1175</v>
      </c>
      <c r="F13" s="51" t="s">
        <v>1176</v>
      </c>
      <c r="G13" s="51" t="s">
        <v>1177</v>
      </c>
      <c r="H13">
        <v>2024</v>
      </c>
      <c r="I13">
        <v>69</v>
      </c>
      <c r="J13" t="s">
        <v>419</v>
      </c>
      <c r="K13" s="7">
        <v>45763</v>
      </c>
      <c r="L13">
        <v>3</v>
      </c>
    </row>
    <row r="14" spans="1:12" x14ac:dyDescent="0.35">
      <c r="A14" s="1" t="s">
        <v>1164</v>
      </c>
      <c r="B14" s="1" t="s">
        <v>1165</v>
      </c>
      <c r="C14" s="1" t="s">
        <v>1178</v>
      </c>
      <c r="D14" s="51" t="s">
        <v>1179</v>
      </c>
      <c r="E14" s="51" t="s">
        <v>1179</v>
      </c>
      <c r="F14" s="51" t="s">
        <v>1180</v>
      </c>
      <c r="G14" s="52" t="s">
        <v>1181</v>
      </c>
      <c r="H14">
        <v>2022</v>
      </c>
      <c r="I14" t="s">
        <v>1182</v>
      </c>
      <c r="J14" t="s">
        <v>1183</v>
      </c>
      <c r="K14" s="7">
        <v>45763</v>
      </c>
      <c r="L14">
        <v>4</v>
      </c>
    </row>
    <row r="15" spans="1:12" x14ac:dyDescent="0.35">
      <c r="A15" s="1" t="s">
        <v>1164</v>
      </c>
      <c r="B15" s="1" t="s">
        <v>1165</v>
      </c>
      <c r="C15" s="1" t="s">
        <v>1178</v>
      </c>
      <c r="D15" s="51" t="s">
        <v>1179</v>
      </c>
      <c r="E15" s="51" t="s">
        <v>1179</v>
      </c>
      <c r="F15" s="51" t="s">
        <v>1180</v>
      </c>
      <c r="G15" s="52" t="s">
        <v>1181</v>
      </c>
      <c r="H15">
        <v>2023</v>
      </c>
      <c r="I15" t="s">
        <v>1182</v>
      </c>
      <c r="J15" t="s">
        <v>1183</v>
      </c>
      <c r="K15" s="7">
        <v>45763</v>
      </c>
      <c r="L15">
        <v>4</v>
      </c>
    </row>
    <row r="16" spans="1:12" x14ac:dyDescent="0.35">
      <c r="A16" s="1" t="s">
        <v>1164</v>
      </c>
      <c r="B16" s="1" t="s">
        <v>1165</v>
      </c>
      <c r="C16" s="1" t="s">
        <v>1178</v>
      </c>
      <c r="D16" s="51" t="s">
        <v>1179</v>
      </c>
      <c r="E16" s="51" t="s">
        <v>1179</v>
      </c>
      <c r="F16" s="51" t="s">
        <v>1180</v>
      </c>
      <c r="G16" s="52" t="s">
        <v>1181</v>
      </c>
      <c r="H16">
        <v>2024</v>
      </c>
      <c r="I16" t="s">
        <v>1182</v>
      </c>
      <c r="J16" t="s">
        <v>1183</v>
      </c>
      <c r="K16" s="7">
        <v>45763</v>
      </c>
      <c r="L16">
        <v>4</v>
      </c>
    </row>
    <row r="17" spans="1:12" x14ac:dyDescent="0.35">
      <c r="A17" s="1" t="s">
        <v>1164</v>
      </c>
      <c r="B17" s="1" t="s">
        <v>1165</v>
      </c>
      <c r="C17" s="1" t="s">
        <v>1184</v>
      </c>
      <c r="D17" s="51" t="s">
        <v>1185</v>
      </c>
      <c r="E17" s="51" t="s">
        <v>1185</v>
      </c>
      <c r="F17" s="51" t="s">
        <v>1186</v>
      </c>
      <c r="G17" s="51" t="s">
        <v>1187</v>
      </c>
      <c r="H17">
        <v>2022</v>
      </c>
      <c r="I17" t="s">
        <v>1188</v>
      </c>
      <c r="J17" t="s">
        <v>1183</v>
      </c>
      <c r="K17" s="7">
        <v>45763</v>
      </c>
      <c r="L17">
        <v>5</v>
      </c>
    </row>
    <row r="18" spans="1:12" x14ac:dyDescent="0.35">
      <c r="A18" s="1" t="s">
        <v>1164</v>
      </c>
      <c r="B18" s="1" t="s">
        <v>1165</v>
      </c>
      <c r="C18" s="1" t="s">
        <v>1184</v>
      </c>
      <c r="D18" s="51" t="s">
        <v>1185</v>
      </c>
      <c r="E18" s="51" t="s">
        <v>1185</v>
      </c>
      <c r="F18" s="51" t="s">
        <v>1186</v>
      </c>
      <c r="G18" s="51" t="s">
        <v>1187</v>
      </c>
      <c r="H18">
        <v>2023</v>
      </c>
      <c r="I18" t="s">
        <v>1188</v>
      </c>
      <c r="J18" t="s">
        <v>1183</v>
      </c>
      <c r="K18" s="7">
        <v>45763</v>
      </c>
      <c r="L18">
        <v>5</v>
      </c>
    </row>
    <row r="19" spans="1:12" x14ac:dyDescent="0.35">
      <c r="A19" s="1" t="s">
        <v>1164</v>
      </c>
      <c r="B19" s="1" t="s">
        <v>1165</v>
      </c>
      <c r="C19" s="1" t="s">
        <v>1184</v>
      </c>
      <c r="D19" s="51" t="s">
        <v>1185</v>
      </c>
      <c r="E19" s="51" t="s">
        <v>1185</v>
      </c>
      <c r="F19" s="51" t="s">
        <v>1186</v>
      </c>
      <c r="G19" s="51" t="s">
        <v>1187</v>
      </c>
      <c r="H19">
        <v>2024</v>
      </c>
      <c r="I19" t="s">
        <v>1189</v>
      </c>
      <c r="J19" t="s">
        <v>1183</v>
      </c>
      <c r="K19" s="7">
        <v>45763</v>
      </c>
      <c r="L19">
        <v>5</v>
      </c>
    </row>
    <row r="20" spans="1:12" x14ac:dyDescent="0.35">
      <c r="A20" s="1" t="s">
        <v>1164</v>
      </c>
      <c r="B20" s="1" t="s">
        <v>1165</v>
      </c>
      <c r="C20" s="1" t="s">
        <v>1190</v>
      </c>
      <c r="D20" s="51" t="s">
        <v>1191</v>
      </c>
      <c r="E20" s="51" t="s">
        <v>1192</v>
      </c>
      <c r="F20" s="51" t="s">
        <v>1193</v>
      </c>
      <c r="G20" s="51" t="s">
        <v>1194</v>
      </c>
      <c r="H20">
        <v>2022</v>
      </c>
      <c r="I20" t="s">
        <v>1188</v>
      </c>
      <c r="J20" t="s">
        <v>1183</v>
      </c>
      <c r="K20" s="7">
        <v>45763</v>
      </c>
      <c r="L20">
        <v>6</v>
      </c>
    </row>
    <row r="21" spans="1:12" x14ac:dyDescent="0.35">
      <c r="A21" s="1" t="s">
        <v>1164</v>
      </c>
      <c r="B21" s="1" t="s">
        <v>1165</v>
      </c>
      <c r="C21" s="1" t="s">
        <v>1190</v>
      </c>
      <c r="D21" s="51" t="s">
        <v>1191</v>
      </c>
      <c r="E21" s="51" t="s">
        <v>1192</v>
      </c>
      <c r="F21" s="51" t="s">
        <v>1193</v>
      </c>
      <c r="G21" s="51" t="s">
        <v>1194</v>
      </c>
      <c r="H21">
        <v>2023</v>
      </c>
      <c r="I21" t="s">
        <v>1195</v>
      </c>
      <c r="J21" t="s">
        <v>1183</v>
      </c>
      <c r="K21" s="7">
        <v>45763</v>
      </c>
      <c r="L21">
        <v>6</v>
      </c>
    </row>
    <row r="22" spans="1:12" x14ac:dyDescent="0.35">
      <c r="A22" s="1" t="s">
        <v>1164</v>
      </c>
      <c r="B22" s="1" t="s">
        <v>1165</v>
      </c>
      <c r="C22" s="1" t="s">
        <v>1190</v>
      </c>
      <c r="D22" s="51" t="s">
        <v>1191</v>
      </c>
      <c r="E22" s="51" t="s">
        <v>1192</v>
      </c>
      <c r="F22" s="51" t="s">
        <v>1193</v>
      </c>
      <c r="G22" s="51" t="s">
        <v>1194</v>
      </c>
      <c r="H22">
        <v>2024</v>
      </c>
      <c r="I22" t="s">
        <v>1188</v>
      </c>
      <c r="J22" t="s">
        <v>1183</v>
      </c>
      <c r="K22" s="7">
        <v>45763</v>
      </c>
      <c r="L22">
        <v>6</v>
      </c>
    </row>
    <row r="23" spans="1:12" x14ac:dyDescent="0.35">
      <c r="A23" s="1" t="s">
        <v>1164</v>
      </c>
      <c r="B23" s="1" t="s">
        <v>1165</v>
      </c>
      <c r="C23" s="1" t="s">
        <v>1196</v>
      </c>
      <c r="D23" s="51" t="s">
        <v>1197</v>
      </c>
      <c r="E23" s="51" t="s">
        <v>1198</v>
      </c>
      <c r="F23" s="51" t="s">
        <v>1193</v>
      </c>
      <c r="G23" s="51" t="s">
        <v>1194</v>
      </c>
      <c r="H23">
        <v>2022</v>
      </c>
      <c r="I23" t="s">
        <v>1199</v>
      </c>
      <c r="J23" t="s">
        <v>1183</v>
      </c>
      <c r="K23" s="7">
        <v>45763</v>
      </c>
      <c r="L23">
        <v>7</v>
      </c>
    </row>
    <row r="24" spans="1:12" x14ac:dyDescent="0.35">
      <c r="A24" s="1" t="s">
        <v>1164</v>
      </c>
      <c r="B24" s="1" t="s">
        <v>1165</v>
      </c>
      <c r="C24" s="1" t="s">
        <v>1196</v>
      </c>
      <c r="D24" s="51" t="s">
        <v>1197</v>
      </c>
      <c r="E24" s="51" t="s">
        <v>1198</v>
      </c>
      <c r="F24" s="51" t="s">
        <v>1193</v>
      </c>
      <c r="G24" s="51" t="s">
        <v>1194</v>
      </c>
      <c r="H24">
        <v>2023</v>
      </c>
      <c r="I24" t="s">
        <v>1188</v>
      </c>
      <c r="J24" t="s">
        <v>1183</v>
      </c>
      <c r="K24" s="7">
        <v>45763</v>
      </c>
      <c r="L24">
        <v>7</v>
      </c>
    </row>
    <row r="25" spans="1:12" x14ac:dyDescent="0.35">
      <c r="A25" s="1" t="s">
        <v>1164</v>
      </c>
      <c r="B25" s="1" t="s">
        <v>1165</v>
      </c>
      <c r="C25" s="1" t="s">
        <v>1196</v>
      </c>
      <c r="D25" s="51" t="s">
        <v>1197</v>
      </c>
      <c r="E25" s="51" t="s">
        <v>1198</v>
      </c>
      <c r="F25" s="51" t="s">
        <v>1193</v>
      </c>
      <c r="G25" s="51" t="s">
        <v>1194</v>
      </c>
      <c r="H25">
        <v>2024</v>
      </c>
      <c r="I25" t="s">
        <v>1199</v>
      </c>
      <c r="J25" t="s">
        <v>1183</v>
      </c>
      <c r="K25" s="7">
        <v>45763</v>
      </c>
      <c r="L25">
        <v>7</v>
      </c>
    </row>
    <row r="26" spans="1:12" x14ac:dyDescent="0.35">
      <c r="A26" s="1" t="s">
        <v>1164</v>
      </c>
      <c r="B26" s="1" t="s">
        <v>1165</v>
      </c>
      <c r="C26" s="1" t="s">
        <v>1200</v>
      </c>
      <c r="D26" s="51" t="s">
        <v>1201</v>
      </c>
      <c r="E26" s="51" t="s">
        <v>1202</v>
      </c>
      <c r="F26" s="51" t="s">
        <v>1193</v>
      </c>
      <c r="G26" s="51" t="s">
        <v>1194</v>
      </c>
      <c r="H26">
        <v>2022</v>
      </c>
      <c r="I26" t="s">
        <v>186</v>
      </c>
      <c r="J26" t="s">
        <v>1183</v>
      </c>
      <c r="K26" s="7">
        <v>45763</v>
      </c>
      <c r="L26">
        <v>8</v>
      </c>
    </row>
    <row r="27" spans="1:12" x14ac:dyDescent="0.35">
      <c r="A27" s="1" t="s">
        <v>1164</v>
      </c>
      <c r="B27" s="1" t="s">
        <v>1165</v>
      </c>
      <c r="C27" s="1" t="s">
        <v>1200</v>
      </c>
      <c r="D27" s="51" t="s">
        <v>1201</v>
      </c>
      <c r="E27" s="51" t="s">
        <v>1202</v>
      </c>
      <c r="F27" s="51" t="s">
        <v>1193</v>
      </c>
      <c r="G27" s="51" t="s">
        <v>1194</v>
      </c>
      <c r="H27">
        <v>2023</v>
      </c>
      <c r="I27" t="s">
        <v>186</v>
      </c>
      <c r="J27" t="s">
        <v>1183</v>
      </c>
      <c r="K27" s="7">
        <v>45763</v>
      </c>
      <c r="L27">
        <v>8</v>
      </c>
    </row>
    <row r="28" spans="1:12" x14ac:dyDescent="0.35">
      <c r="A28" s="1" t="s">
        <v>1164</v>
      </c>
      <c r="B28" s="1" t="s">
        <v>1165</v>
      </c>
      <c r="C28" s="1" t="s">
        <v>1200</v>
      </c>
      <c r="D28" s="51" t="s">
        <v>1201</v>
      </c>
      <c r="E28" s="51" t="s">
        <v>1202</v>
      </c>
      <c r="F28" s="51" t="s">
        <v>1193</v>
      </c>
      <c r="G28" s="51" t="s">
        <v>1194</v>
      </c>
      <c r="H28">
        <v>2024</v>
      </c>
      <c r="I28" t="s">
        <v>186</v>
      </c>
      <c r="J28" t="s">
        <v>1183</v>
      </c>
      <c r="K28" s="7">
        <v>45763</v>
      </c>
      <c r="L28">
        <v>8</v>
      </c>
    </row>
    <row r="29" spans="1:12" x14ac:dyDescent="0.35">
      <c r="A29" s="77" t="s">
        <v>1300</v>
      </c>
      <c r="B29" s="78">
        <f>COUNTIF(B2:B28,"*")</f>
        <v>27</v>
      </c>
    </row>
  </sheetData>
  <sortState xmlns:xlrd2="http://schemas.microsoft.com/office/spreadsheetml/2017/richdata2" ref="C2:C32">
    <sortCondition ref="C2:C3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C07D-DA5C-4CE7-B6BA-B3D5DBB2F26D}">
  <sheetPr>
    <tabColor theme="2"/>
  </sheetPr>
  <dimension ref="A1:D33"/>
  <sheetViews>
    <sheetView zoomScale="85" zoomScaleNormal="85" workbookViewId="0">
      <selection activeCell="B15" sqref="B15"/>
    </sheetView>
  </sheetViews>
  <sheetFormatPr defaultColWidth="10.7265625" defaultRowHeight="14.5" x14ac:dyDescent="0.35"/>
  <cols>
    <col min="1" max="1" width="26.7265625" bestFit="1" customWidth="1"/>
    <col min="2" max="2" width="42.7265625" customWidth="1"/>
    <col min="3" max="3" width="79.7265625" customWidth="1"/>
    <col min="4" max="4" width="126" customWidth="1"/>
  </cols>
  <sheetData>
    <row r="1" spans="1:4" x14ac:dyDescent="0.35">
      <c r="A1" s="1" t="s">
        <v>1203</v>
      </c>
      <c r="B1" s="1" t="s">
        <v>1204</v>
      </c>
      <c r="C1" t="s">
        <v>1205</v>
      </c>
      <c r="D1" t="s">
        <v>1206</v>
      </c>
    </row>
    <row r="2" spans="1:4" x14ac:dyDescent="0.35">
      <c r="A2" s="2" t="s">
        <v>11</v>
      </c>
      <c r="B2" s="2" t="s">
        <v>1207</v>
      </c>
      <c r="C2" s="43" t="s">
        <v>1208</v>
      </c>
      <c r="D2" s="27" t="s">
        <v>1209</v>
      </c>
    </row>
    <row r="3" spans="1:4" x14ac:dyDescent="0.35">
      <c r="A3" s="2" t="s">
        <v>12</v>
      </c>
      <c r="B3" s="2" t="s">
        <v>1207</v>
      </c>
      <c r="C3" s="43" t="s">
        <v>1210</v>
      </c>
      <c r="D3" s="27" t="s">
        <v>1211</v>
      </c>
    </row>
    <row r="4" spans="1:4" x14ac:dyDescent="0.35">
      <c r="A4" s="2" t="s">
        <v>1212</v>
      </c>
      <c r="B4" s="2" t="s">
        <v>1213</v>
      </c>
      <c r="C4" s="43" t="s">
        <v>1214</v>
      </c>
      <c r="D4" s="43" t="s">
        <v>1214</v>
      </c>
    </row>
    <row r="5" spans="1:4" x14ac:dyDescent="0.35">
      <c r="A5" s="2" t="s">
        <v>14</v>
      </c>
      <c r="B5" s="2" t="s">
        <v>1207</v>
      </c>
      <c r="C5" s="54" t="s">
        <v>1215</v>
      </c>
      <c r="D5" s="27" t="s">
        <v>1216</v>
      </c>
    </row>
    <row r="6" spans="1:4" x14ac:dyDescent="0.35">
      <c r="A6" s="2" t="s">
        <v>1217</v>
      </c>
      <c r="B6" s="2" t="s">
        <v>1207</v>
      </c>
      <c r="C6" s="54" t="s">
        <v>1218</v>
      </c>
      <c r="D6" s="27" t="s">
        <v>1219</v>
      </c>
    </row>
    <row r="7" spans="1:4" x14ac:dyDescent="0.35">
      <c r="A7" s="2" t="s">
        <v>16</v>
      </c>
      <c r="B7" s="2" t="s">
        <v>1207</v>
      </c>
      <c r="C7" s="54" t="s">
        <v>1220</v>
      </c>
      <c r="D7" s="27" t="s">
        <v>1221</v>
      </c>
    </row>
    <row r="8" spans="1:4" x14ac:dyDescent="0.35">
      <c r="A8" s="2" t="s">
        <v>16</v>
      </c>
      <c r="B8" s="2" t="s">
        <v>1222</v>
      </c>
      <c r="C8" s="27" t="s">
        <v>1223</v>
      </c>
      <c r="D8" s="27" t="s">
        <v>1223</v>
      </c>
    </row>
    <row r="9" spans="1:4" x14ac:dyDescent="0.35">
      <c r="A9" s="2" t="s">
        <v>16</v>
      </c>
      <c r="B9" s="2" t="s">
        <v>1224</v>
      </c>
      <c r="C9" s="27" t="s">
        <v>1225</v>
      </c>
      <c r="D9" s="27" t="s">
        <v>1225</v>
      </c>
    </row>
    <row r="10" spans="1:4" x14ac:dyDescent="0.35">
      <c r="A10" s="2" t="s">
        <v>16</v>
      </c>
      <c r="B10" s="1" t="s">
        <v>1226</v>
      </c>
      <c r="C10" s="43" t="s">
        <v>1227</v>
      </c>
      <c r="D10" s="27" t="s">
        <v>1228</v>
      </c>
    </row>
    <row r="11" spans="1:4" x14ac:dyDescent="0.35">
      <c r="A11" s="56" t="s">
        <v>1229</v>
      </c>
      <c r="B11" s="2" t="s">
        <v>1207</v>
      </c>
      <c r="C11" s="43" t="s">
        <v>1230</v>
      </c>
      <c r="D11" s="27" t="s">
        <v>1231</v>
      </c>
    </row>
    <row r="12" spans="1:4" x14ac:dyDescent="0.35">
      <c r="A12" s="56" t="s">
        <v>1232</v>
      </c>
      <c r="B12" s="2" t="s">
        <v>1207</v>
      </c>
      <c r="C12" s="43" t="s">
        <v>1233</v>
      </c>
      <c r="D12" s="27" t="s">
        <v>1234</v>
      </c>
    </row>
    <row r="13" spans="1:4" x14ac:dyDescent="0.35">
      <c r="A13" s="56" t="s">
        <v>21</v>
      </c>
      <c r="B13" s="2" t="s">
        <v>1207</v>
      </c>
      <c r="C13" s="43" t="s">
        <v>1235</v>
      </c>
      <c r="D13" s="27" t="s">
        <v>1236</v>
      </c>
    </row>
    <row r="14" spans="1:4" x14ac:dyDescent="0.35">
      <c r="A14" s="56" t="s">
        <v>1237</v>
      </c>
      <c r="B14" s="2" t="s">
        <v>1207</v>
      </c>
      <c r="C14" s="43" t="s">
        <v>1238</v>
      </c>
      <c r="D14" s="43" t="s">
        <v>1239</v>
      </c>
    </row>
    <row r="15" spans="1:4" x14ac:dyDescent="0.35">
      <c r="A15" s="2" t="s">
        <v>28</v>
      </c>
      <c r="B15" s="1" t="s">
        <v>1240</v>
      </c>
      <c r="C15" s="27" t="s">
        <v>1241</v>
      </c>
      <c r="D15" s="27" t="s">
        <v>1242</v>
      </c>
    </row>
    <row r="16" spans="1:4" x14ac:dyDescent="0.35">
      <c r="A16" s="2" t="s">
        <v>28</v>
      </c>
      <c r="B16" s="1" t="s">
        <v>1243</v>
      </c>
      <c r="C16" s="27" t="s">
        <v>1244</v>
      </c>
      <c r="D16" s="27" t="s">
        <v>1245</v>
      </c>
    </row>
    <row r="17" spans="1:4" x14ac:dyDescent="0.35">
      <c r="A17" s="2" t="s">
        <v>1246</v>
      </c>
      <c r="B17" s="1" t="s">
        <v>1247</v>
      </c>
      <c r="C17" s="27" t="s">
        <v>1248</v>
      </c>
      <c r="D17" s="27" t="s">
        <v>1249</v>
      </c>
    </row>
    <row r="18" spans="1:4" x14ac:dyDescent="0.35">
      <c r="A18" s="2" t="s">
        <v>1246</v>
      </c>
      <c r="B18" s="1" t="s">
        <v>1250</v>
      </c>
      <c r="C18" s="27" t="s">
        <v>1251</v>
      </c>
      <c r="D18" s="27" t="s">
        <v>1252</v>
      </c>
    </row>
    <row r="19" spans="1:4" x14ac:dyDescent="0.35">
      <c r="A19" s="2" t="s">
        <v>1246</v>
      </c>
      <c r="B19" s="2" t="s">
        <v>1253</v>
      </c>
      <c r="C19" s="43" t="s">
        <v>1254</v>
      </c>
      <c r="D19" s="43" t="s">
        <v>1255</v>
      </c>
    </row>
    <row r="20" spans="1:4" x14ac:dyDescent="0.35">
      <c r="A20" s="2" t="s">
        <v>1246</v>
      </c>
      <c r="B20" s="2" t="s">
        <v>1256</v>
      </c>
      <c r="C20" s="43" t="s">
        <v>1257</v>
      </c>
      <c r="D20" s="43" t="s">
        <v>1258</v>
      </c>
    </row>
    <row r="21" spans="1:4" x14ac:dyDescent="0.35">
      <c r="A21" s="1" t="s">
        <v>1259</v>
      </c>
      <c r="B21" s="1" t="s">
        <v>1260</v>
      </c>
      <c r="C21" s="43" t="s">
        <v>1261</v>
      </c>
      <c r="D21" s="27" t="s">
        <v>1262</v>
      </c>
    </row>
    <row r="22" spans="1:4" x14ac:dyDescent="0.35">
      <c r="A22" s="1" t="s">
        <v>1259</v>
      </c>
      <c r="B22" s="2" t="s">
        <v>1207</v>
      </c>
      <c r="C22" s="43" t="s">
        <v>1263</v>
      </c>
      <c r="D22" s="27" t="s">
        <v>1264</v>
      </c>
    </row>
    <row r="23" spans="1:4" x14ac:dyDescent="0.35">
      <c r="A23" s="58" t="s">
        <v>1265</v>
      </c>
      <c r="B23" s="2" t="s">
        <v>1207</v>
      </c>
      <c r="C23" s="43" t="s">
        <v>1266</v>
      </c>
      <c r="D23" s="27" t="s">
        <v>1267</v>
      </c>
    </row>
    <row r="24" spans="1:4" x14ac:dyDescent="0.35">
      <c r="A24" s="1" t="s">
        <v>28</v>
      </c>
      <c r="B24" s="2" t="s">
        <v>1207</v>
      </c>
      <c r="C24" s="43" t="s">
        <v>1268</v>
      </c>
      <c r="D24" s="27" t="s">
        <v>1269</v>
      </c>
    </row>
    <row r="25" spans="1:4" x14ac:dyDescent="0.35">
      <c r="A25" s="1" t="s">
        <v>1270</v>
      </c>
      <c r="B25" s="1" t="s">
        <v>1271</v>
      </c>
      <c r="C25" s="43" t="s">
        <v>1272</v>
      </c>
      <c r="D25" s="27" t="s">
        <v>1273</v>
      </c>
    </row>
    <row r="26" spans="1:4" x14ac:dyDescent="0.35">
      <c r="A26" s="1" t="s">
        <v>1270</v>
      </c>
      <c r="B26" s="2" t="s">
        <v>1207</v>
      </c>
      <c r="C26" s="43" t="s">
        <v>1274</v>
      </c>
      <c r="D26" s="27" t="s">
        <v>1275</v>
      </c>
    </row>
    <row r="27" spans="1:4" x14ac:dyDescent="0.35">
      <c r="A27" s="1" t="s">
        <v>1276</v>
      </c>
      <c r="B27" s="2" t="s">
        <v>1207</v>
      </c>
      <c r="C27" s="43" t="s">
        <v>1277</v>
      </c>
      <c r="D27" s="27" t="s">
        <v>1278</v>
      </c>
    </row>
    <row r="28" spans="1:4" x14ac:dyDescent="0.35">
      <c r="A28" s="1" t="s">
        <v>25</v>
      </c>
      <c r="B28" s="2" t="s">
        <v>1207</v>
      </c>
      <c r="C28" s="43" t="s">
        <v>1279</v>
      </c>
      <c r="D28" s="43" t="s">
        <v>1280</v>
      </c>
    </row>
    <row r="29" spans="1:4" x14ac:dyDescent="0.35">
      <c r="A29" s="1" t="s">
        <v>25</v>
      </c>
      <c r="B29" s="2" t="s">
        <v>194</v>
      </c>
      <c r="C29" s="43" t="s">
        <v>1281</v>
      </c>
      <c r="D29" s="27" t="s">
        <v>1282</v>
      </c>
    </row>
    <row r="30" spans="1:4" x14ac:dyDescent="0.35">
      <c r="A30" s="1" t="s">
        <v>25</v>
      </c>
      <c r="B30" s="2" t="s">
        <v>1283</v>
      </c>
      <c r="C30" s="43" t="s">
        <v>1284</v>
      </c>
      <c r="D30" s="27" t="s">
        <v>1285</v>
      </c>
    </row>
    <row r="31" spans="1:4" x14ac:dyDescent="0.35">
      <c r="A31" s="2" t="s">
        <v>25</v>
      </c>
      <c r="B31" s="2" t="s">
        <v>1286</v>
      </c>
      <c r="C31" s="43" t="s">
        <v>1287</v>
      </c>
      <c r="D31" s="27" t="s">
        <v>1288</v>
      </c>
    </row>
    <row r="32" spans="1:4" x14ac:dyDescent="0.35">
      <c r="A32" s="2" t="s">
        <v>24</v>
      </c>
      <c r="B32" s="2" t="s">
        <v>1207</v>
      </c>
      <c r="C32" s="43" t="s">
        <v>1289</v>
      </c>
      <c r="D32" s="43" t="s">
        <v>1290</v>
      </c>
    </row>
    <row r="33" spans="1:4" x14ac:dyDescent="0.35">
      <c r="A33" s="2" t="s">
        <v>24</v>
      </c>
      <c r="B33" s="2" t="s">
        <v>1291</v>
      </c>
      <c r="C33" s="27" t="s">
        <v>1292</v>
      </c>
      <c r="D33" s="43" t="s">
        <v>1293</v>
      </c>
    </row>
  </sheetData>
  <hyperlinks>
    <hyperlink ref="C8" r:id="rId1" xr:uid="{C3E56CDB-3860-479F-A76A-2DB588FFB120}"/>
    <hyperlink ref="C9" r:id="rId2" xr:uid="{42E1C6E0-1D99-4BCA-AF16-AEEB6B71D9C5}"/>
    <hyperlink ref="C10" r:id="rId3" xr:uid="{E662C25F-2FE0-4617-B9C2-54C5767EE1C7}"/>
    <hyperlink ref="C15" r:id="rId4" xr:uid="{D7B63BFD-BEFB-41EC-92C0-0309641DBD1B}"/>
    <hyperlink ref="C16" r:id="rId5" xr:uid="{C87A0B07-4E06-45FD-A5C4-C5AE33786B88}"/>
    <hyperlink ref="C17" r:id="rId6" xr:uid="{740EA9A7-24DA-4CF8-BD95-9182F79753CC}"/>
    <hyperlink ref="C18" r:id="rId7" xr:uid="{1BF2F9CE-976B-407F-9B93-C6AB9500C0C7}"/>
    <hyperlink ref="C21" r:id="rId8" xr:uid="{B6D96CBB-8F25-435F-B483-C39FDA761EF2}"/>
    <hyperlink ref="C2" r:id="rId9" location="page=406" xr:uid="{43D5852B-9888-4B64-8BCA-15855DBD701B}"/>
    <hyperlink ref="C3" r:id="rId10" location="page=408" xr:uid="{F3C00F8B-5BAE-4FAB-97EA-02BA549C215E}"/>
    <hyperlink ref="C5" r:id="rId11" location="page=419" xr:uid="{A2197574-7ADB-4C2A-A611-29FA29DF770A}"/>
    <hyperlink ref="C6" r:id="rId12" location="page=431" xr:uid="{D8FF3D37-D5EF-4D95-8BE7-1EA880D30B5E}"/>
    <hyperlink ref="C7" r:id="rId13" location="page=447" xr:uid="{2923E206-751F-4D2F-A9DC-CF37FE232752}"/>
    <hyperlink ref="C11" r:id="rId14" location="page=466" xr:uid="{26A8DB75-36DD-49A2-8158-4A19FD418F5B}"/>
    <hyperlink ref="C12" r:id="rId15" location="page=483" xr:uid="{D7F81CB9-ED39-4652-A7A2-B4F67A921CB1}"/>
    <hyperlink ref="C13" r:id="rId16" location="page=486" xr:uid="{C58CEA17-932F-4D49-8E05-490D36C0B025}"/>
    <hyperlink ref="C22" r:id="rId17" location="page=487" xr:uid="{8F476267-084B-4C66-A95F-BF2C3B3471B0}"/>
    <hyperlink ref="C26" r:id="rId18" location="page=350" xr:uid="{6AE535F1-3B23-4611-8A69-5DCE1F102D44}"/>
    <hyperlink ref="C23" r:id="rId19" location="page=491" xr:uid="{2B992F03-122C-4EC6-B0C2-ACA709DB8F79}"/>
    <hyperlink ref="C19" r:id="rId20" location="page=536" xr:uid="{569053D2-1305-4691-83DF-DC3D62C146E0}"/>
    <hyperlink ref="C27" r:id="rId21" location="page=32" xr:uid="{45A757E4-EB00-4DA6-BE01-84883846DDED}"/>
    <hyperlink ref="D8" r:id="rId22" xr:uid="{116748BB-4B43-4E1D-AC34-D6F985FD855B}"/>
    <hyperlink ref="D9" r:id="rId23" xr:uid="{5AAB4298-5E42-4C9D-B8C0-15F563A51835}"/>
    <hyperlink ref="D10" r:id="rId24" xr:uid="{160AAD56-BF3C-479F-BAA5-DF7971425383}"/>
    <hyperlink ref="D15" r:id="rId25" xr:uid="{7F3DE6F6-3962-4DDD-A678-8699D7BD6EDE}"/>
    <hyperlink ref="D16" r:id="rId26" xr:uid="{0A556177-D4C3-4D6D-86D9-634EF20E6066}"/>
    <hyperlink ref="D17" r:id="rId27" xr:uid="{DAAB2722-0D11-415A-820D-13EC9B40FE6B}"/>
    <hyperlink ref="D18" r:id="rId28" xr:uid="{99489303-64D6-4323-8B6A-C61B64EAD636}"/>
    <hyperlink ref="D21" r:id="rId29" xr:uid="{21EF9BE4-9016-4381-ABFB-1790CE6C8BAF}"/>
    <hyperlink ref="C25" r:id="rId30" xr:uid="{DD4935BB-7A85-49A8-AC45-1FF3766235F8}"/>
    <hyperlink ref="D25" r:id="rId31" xr:uid="{ED376DF0-2328-46A0-8D50-1F63FFD09A3E}"/>
    <hyperlink ref="C24" r:id="rId32" location="page=538" xr:uid="{550CE369-CD95-4512-9253-CDA55AF087FE}"/>
    <hyperlink ref="D2" r:id="rId33" location="page=406" xr:uid="{60C8CEBC-4C15-4F3A-B400-0D406A0A1932}"/>
    <hyperlink ref="D3" r:id="rId34" location="page=408" xr:uid="{CAF25082-8CD1-4540-912E-9FE9A1C1B556}"/>
    <hyperlink ref="D5" r:id="rId35" location="page=419" xr:uid="{D15F9F22-6147-4D60-B098-5E77E056118B}"/>
    <hyperlink ref="D6" r:id="rId36" location="page=431" xr:uid="{0949A825-5ED9-4B1C-89D7-E6D7528EB78D}"/>
    <hyperlink ref="D7" r:id="rId37" location="page=447" xr:uid="{76EDBFF5-006B-47A0-92DC-DAD2434B2F3F}"/>
    <hyperlink ref="D11" r:id="rId38" location="page=466" xr:uid="{D24FD04A-4A81-45F4-8FA1-B82667D0896B}"/>
    <hyperlink ref="D12" r:id="rId39" location="page=483" xr:uid="{EB8D29C6-A8F4-4147-A8B7-152389DE72EA}"/>
    <hyperlink ref="D13" r:id="rId40" location="page=486" xr:uid="{5E978202-1F0B-4BFB-94D5-5B7C5B4A38EC}"/>
    <hyperlink ref="D22" r:id="rId41" location="page=487" xr:uid="{03CBC387-1003-47B8-9B6A-1204533D61B6}"/>
    <hyperlink ref="D23" r:id="rId42" location="page=491" xr:uid="{AF6F1ADC-0B09-49EF-80D9-53EC403A878A}"/>
    <hyperlink ref="D24" r:id="rId43" location="page=538" xr:uid="{8D358F3B-1670-4499-B075-A16CDD117AF0}"/>
    <hyperlink ref="D26" r:id="rId44" location="page=350" xr:uid="{EDC52137-0C45-4FDB-9D3A-45830A924563}"/>
    <hyperlink ref="D27" r:id="rId45" location="page=32" xr:uid="{A7CE2BCA-7C65-42EA-8011-793C1860E0AB}"/>
    <hyperlink ref="C20" r:id="rId46" location="page=529" xr:uid="{08F62069-B22F-418F-8D2E-44225183A1EB}"/>
    <hyperlink ref="C14" r:id="rId47" location="page=493" xr:uid="{76D25FAC-74F3-446B-8C11-7E77473C2382}"/>
    <hyperlink ref="C4" r:id="rId48" xr:uid="{C70B922B-F369-4759-9BCF-F790FC4E3ED1}"/>
    <hyperlink ref="D4" r:id="rId49" xr:uid="{8F04CECA-2BC6-4925-B8F2-9C0EE8D43976}"/>
    <hyperlink ref="C28" r:id="rId50" location="page=515" xr:uid="{5C41984F-B92F-447C-9505-D9A6E7C7CF65}"/>
    <hyperlink ref="D14" r:id="rId51" location="page=493" xr:uid="{B2244DF5-A587-4A13-BB81-65FA3F1ACCAF}"/>
    <hyperlink ref="D19" r:id="rId52" location="page=536" xr:uid="{B32C3479-D433-419E-BF57-2CDA67C28064}"/>
    <hyperlink ref="D20" r:id="rId53" location="page=529" xr:uid="{EE2331C4-CD05-462C-BAE4-7E8328F14082}"/>
    <hyperlink ref="D28" r:id="rId54" location="page=515" xr:uid="{5CF105ED-053D-49C6-833A-E2F2FE4F1EDE}"/>
    <hyperlink ref="C29" r:id="rId55" xr:uid="{854760FE-C63A-402C-BA68-F7C7A3312B04}"/>
    <hyperlink ref="D29" r:id="rId56" xr:uid="{15E778E4-37C6-4574-BC05-A7593186D521}"/>
    <hyperlink ref="D31" r:id="rId57" xr:uid="{8DB24D76-9F04-441E-BE7B-83877D4EDA18}"/>
    <hyperlink ref="C31" r:id="rId58" xr:uid="{98325DC2-C3C6-40BE-A3AC-CC8E9795753B}"/>
    <hyperlink ref="C30" r:id="rId59" xr:uid="{C0646BA9-A43A-46D6-9AD4-1369ED76BB47}"/>
    <hyperlink ref="D30" r:id="rId60" xr:uid="{9C403111-1483-4622-B983-4C4865E44645}"/>
    <hyperlink ref="C32" r:id="rId61" location="page=506" xr:uid="{BF01275F-5DA0-4AC0-B73F-A14DB64022C3}"/>
    <hyperlink ref="D32" r:id="rId62" location="page=506" xr:uid="{2D28300C-7F70-40AD-80FE-D3E4DE54BF2B}"/>
    <hyperlink ref="C33" r:id="rId63" xr:uid="{3D2E5C8A-8AF8-4EBA-A5A9-A1F85B24FFBF}"/>
    <hyperlink ref="D33" r:id="rId64" xr:uid="{8F4DEA4C-61F8-42C6-B63D-5908623708C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3448-AA45-4FEF-A1C1-15571BA2B557}">
  <sheetPr>
    <tabColor theme="9"/>
  </sheetPr>
  <dimension ref="A1:R83"/>
  <sheetViews>
    <sheetView topLeftCell="A57" zoomScale="55" zoomScaleNormal="55" workbookViewId="0">
      <selection activeCell="A83" sqref="A83"/>
    </sheetView>
  </sheetViews>
  <sheetFormatPr defaultColWidth="10.7265625" defaultRowHeight="15" customHeight="1" x14ac:dyDescent="0.35"/>
  <cols>
    <col min="1" max="1" width="11.54296875" style="76"/>
    <col min="2" max="2" width="43.453125" style="76" customWidth="1"/>
    <col min="3" max="3" width="16.7265625" style="76" customWidth="1"/>
    <col min="4" max="5" width="31" style="76" customWidth="1"/>
    <col min="6" max="6" width="31.54296875" style="76" customWidth="1"/>
    <col min="7" max="7" width="32.7265625" style="76" customWidth="1"/>
    <col min="8" max="8" width="20.453125" style="76" customWidth="1"/>
    <col min="9" max="9" width="20.54296875" style="79" customWidth="1"/>
    <col min="10" max="10" width="10.7265625" style="76"/>
    <col min="11" max="11" width="16.26953125" style="79" bestFit="1" customWidth="1"/>
    <col min="12" max="12" width="14.453125" style="76" bestFit="1" customWidth="1"/>
    <col min="13" max="13" width="16.453125" style="76" bestFit="1" customWidth="1"/>
    <col min="14" max="14" width="10.7265625" style="76"/>
    <col min="15" max="15" width="16.26953125" style="76" hidden="1" customWidth="1"/>
    <col min="16" max="16" width="0" style="76" hidden="1" customWidth="1"/>
    <col min="17" max="16384" width="10.7265625" style="76"/>
  </cols>
  <sheetData>
    <row r="1" spans="1:18" customFormat="1" ht="14.5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115</v>
      </c>
      <c r="I1" s="3" t="s">
        <v>116</v>
      </c>
      <c r="J1" t="s">
        <v>40</v>
      </c>
      <c r="K1" s="3" t="s">
        <v>41</v>
      </c>
      <c r="L1" t="s">
        <v>42</v>
      </c>
      <c r="M1" t="s">
        <v>43</v>
      </c>
      <c r="O1" s="50" t="s">
        <v>117</v>
      </c>
      <c r="P1" s="50" t="s">
        <v>118</v>
      </c>
    </row>
    <row r="2" spans="1:18" customFormat="1" ht="14.5" x14ac:dyDescent="0.35">
      <c r="A2" s="1" t="s">
        <v>119</v>
      </c>
      <c r="B2" s="1" t="s">
        <v>120</v>
      </c>
      <c r="C2" s="1" t="s">
        <v>121</v>
      </c>
      <c r="D2" t="s">
        <v>47</v>
      </c>
      <c r="E2" t="s">
        <v>48</v>
      </c>
      <c r="F2" t="s">
        <v>122</v>
      </c>
      <c r="G2" t="s">
        <v>122</v>
      </c>
      <c r="H2" t="s">
        <v>123</v>
      </c>
      <c r="I2" t="s">
        <v>123</v>
      </c>
      <c r="J2">
        <v>2019</v>
      </c>
      <c r="K2" s="4">
        <v>3.3260000000000001</v>
      </c>
      <c r="L2" t="s">
        <v>124</v>
      </c>
      <c r="M2" s="7">
        <v>45736</v>
      </c>
      <c r="O2" s="49">
        <v>3326000</v>
      </c>
      <c r="P2" s="49" t="s">
        <v>125</v>
      </c>
    </row>
    <row r="3" spans="1:18" customFormat="1" ht="14.5" x14ac:dyDescent="0.35">
      <c r="A3" s="1" t="s">
        <v>119</v>
      </c>
      <c r="B3" s="1" t="s">
        <v>126</v>
      </c>
      <c r="C3" s="1" t="s">
        <v>127</v>
      </c>
      <c r="D3" t="s">
        <v>47</v>
      </c>
      <c r="E3" t="s">
        <v>48</v>
      </c>
      <c r="F3" t="s">
        <v>128</v>
      </c>
      <c r="G3" t="s">
        <v>128</v>
      </c>
      <c r="H3" t="s">
        <v>123</v>
      </c>
      <c r="I3" t="s">
        <v>123</v>
      </c>
      <c r="J3">
        <v>2019</v>
      </c>
      <c r="K3" s="4">
        <v>0.32400000000000001</v>
      </c>
      <c r="L3" t="s">
        <v>124</v>
      </c>
      <c r="M3" s="7">
        <v>45736</v>
      </c>
      <c r="O3" s="49">
        <v>324000</v>
      </c>
      <c r="P3" s="49" t="s">
        <v>125</v>
      </c>
      <c r="Q3" s="4"/>
    </row>
    <row r="4" spans="1:18" customFormat="1" ht="14.5" x14ac:dyDescent="0.35">
      <c r="A4" s="1" t="s">
        <v>119</v>
      </c>
      <c r="B4" s="1" t="s">
        <v>120</v>
      </c>
      <c r="C4" s="1" t="s">
        <v>121</v>
      </c>
      <c r="D4" t="s">
        <v>47</v>
      </c>
      <c r="E4" t="s">
        <v>48</v>
      </c>
      <c r="F4" t="s">
        <v>122</v>
      </c>
      <c r="G4" t="s">
        <v>122</v>
      </c>
      <c r="H4" t="s">
        <v>123</v>
      </c>
      <c r="I4" t="s">
        <v>123</v>
      </c>
      <c r="J4">
        <v>2024</v>
      </c>
      <c r="K4" s="4">
        <v>2.4579</v>
      </c>
      <c r="L4" t="s">
        <v>124</v>
      </c>
      <c r="M4" s="7">
        <v>45712</v>
      </c>
      <c r="O4" s="49">
        <v>2457900</v>
      </c>
      <c r="P4" s="49" t="s">
        <v>125</v>
      </c>
      <c r="Q4" s="4"/>
      <c r="R4" s="4"/>
    </row>
    <row r="5" spans="1:18" customFormat="1" ht="14.5" x14ac:dyDescent="0.35">
      <c r="A5" s="1" t="s">
        <v>119</v>
      </c>
      <c r="B5" s="1" t="s">
        <v>126</v>
      </c>
      <c r="C5" s="1" t="s">
        <v>127</v>
      </c>
      <c r="D5" t="s">
        <v>47</v>
      </c>
      <c r="E5" t="s">
        <v>48</v>
      </c>
      <c r="F5" t="s">
        <v>128</v>
      </c>
      <c r="G5" t="s">
        <v>128</v>
      </c>
      <c r="H5" t="s">
        <v>123</v>
      </c>
      <c r="I5" t="s">
        <v>123</v>
      </c>
      <c r="J5">
        <v>2024</v>
      </c>
      <c r="K5" s="4">
        <v>0.30969999999999998</v>
      </c>
      <c r="L5" t="s">
        <v>124</v>
      </c>
      <c r="M5" s="7">
        <v>45712</v>
      </c>
      <c r="O5" s="49">
        <v>309700</v>
      </c>
      <c r="P5" s="49" t="s">
        <v>125</v>
      </c>
      <c r="Q5" s="4"/>
      <c r="R5" s="4"/>
    </row>
    <row r="6" spans="1:18" customFormat="1" ht="14.5" x14ac:dyDescent="0.35">
      <c r="A6" s="1" t="s">
        <v>119</v>
      </c>
      <c r="B6" s="1" t="s">
        <v>120</v>
      </c>
      <c r="C6" s="1" t="s">
        <v>121</v>
      </c>
      <c r="D6" t="s">
        <v>47</v>
      </c>
      <c r="E6" t="s">
        <v>48</v>
      </c>
      <c r="F6" t="s">
        <v>122</v>
      </c>
      <c r="G6" t="s">
        <v>122</v>
      </c>
      <c r="H6" t="s">
        <v>123</v>
      </c>
      <c r="I6" t="s">
        <v>123</v>
      </c>
      <c r="J6">
        <v>2023</v>
      </c>
      <c r="K6" s="4">
        <v>2.7812000000000001</v>
      </c>
      <c r="L6" t="s">
        <v>124</v>
      </c>
      <c r="M6" s="7">
        <v>45712</v>
      </c>
      <c r="O6" s="49">
        <v>2781200</v>
      </c>
      <c r="P6" s="49" t="s">
        <v>125</v>
      </c>
      <c r="Q6" s="4"/>
      <c r="R6" s="4"/>
    </row>
    <row r="7" spans="1:18" customFormat="1" ht="14.5" x14ac:dyDescent="0.35">
      <c r="A7" s="1" t="s">
        <v>119</v>
      </c>
      <c r="B7" s="1" t="s">
        <v>120</v>
      </c>
      <c r="C7" s="1" t="s">
        <v>121</v>
      </c>
      <c r="D7" t="s">
        <v>47</v>
      </c>
      <c r="E7" t="s">
        <v>48</v>
      </c>
      <c r="F7" t="s">
        <v>122</v>
      </c>
      <c r="G7" t="s">
        <v>122</v>
      </c>
      <c r="H7" t="s">
        <v>129</v>
      </c>
      <c r="I7" t="s">
        <v>129</v>
      </c>
      <c r="J7">
        <v>2023</v>
      </c>
      <c r="K7" s="4">
        <v>2.7812000000000001</v>
      </c>
      <c r="L7" t="s">
        <v>124</v>
      </c>
      <c r="M7" s="7">
        <v>45712</v>
      </c>
      <c r="O7" s="49">
        <v>2781200</v>
      </c>
      <c r="P7" s="49" t="s">
        <v>125</v>
      </c>
      <c r="Q7" s="4"/>
    </row>
    <row r="8" spans="1:18" customFormat="1" ht="14.5" x14ac:dyDescent="0.35">
      <c r="A8" s="1" t="s">
        <v>119</v>
      </c>
      <c r="B8" s="1" t="s">
        <v>120</v>
      </c>
      <c r="C8" s="1" t="s">
        <v>121</v>
      </c>
      <c r="D8" t="s">
        <v>47</v>
      </c>
      <c r="E8" t="s">
        <v>48</v>
      </c>
      <c r="F8" t="s">
        <v>122</v>
      </c>
      <c r="G8" t="s">
        <v>122</v>
      </c>
      <c r="H8" t="s">
        <v>129</v>
      </c>
      <c r="I8" t="s">
        <v>129</v>
      </c>
      <c r="J8">
        <v>2019</v>
      </c>
      <c r="K8" s="4">
        <v>3.3260000000000001</v>
      </c>
      <c r="L8" t="s">
        <v>124</v>
      </c>
      <c r="M8" s="7">
        <v>45736</v>
      </c>
      <c r="O8" s="49">
        <v>3326000</v>
      </c>
      <c r="P8" s="49" t="s">
        <v>125</v>
      </c>
    </row>
    <row r="9" spans="1:18" customFormat="1" ht="14.5" x14ac:dyDescent="0.35">
      <c r="A9" s="1" t="s">
        <v>119</v>
      </c>
      <c r="B9" s="1" t="s">
        <v>120</v>
      </c>
      <c r="C9" s="1" t="s">
        <v>121</v>
      </c>
      <c r="D9" t="s">
        <v>47</v>
      </c>
      <c r="E9" t="s">
        <v>48</v>
      </c>
      <c r="F9" t="s">
        <v>128</v>
      </c>
      <c r="G9" t="s">
        <v>128</v>
      </c>
      <c r="H9" t="s">
        <v>129</v>
      </c>
      <c r="I9" t="s">
        <v>129</v>
      </c>
      <c r="J9">
        <v>2019</v>
      </c>
      <c r="K9" s="4">
        <v>0.32400000000000001</v>
      </c>
      <c r="L9" t="s">
        <v>124</v>
      </c>
      <c r="M9" s="7">
        <v>45736</v>
      </c>
      <c r="O9" s="49">
        <v>324000</v>
      </c>
      <c r="P9" s="49" t="s">
        <v>125</v>
      </c>
    </row>
    <row r="10" spans="1:18" customFormat="1" ht="14.5" x14ac:dyDescent="0.35">
      <c r="A10" s="1" t="s">
        <v>119</v>
      </c>
      <c r="B10" s="1" t="s">
        <v>130</v>
      </c>
      <c r="C10" s="1" t="s">
        <v>131</v>
      </c>
      <c r="D10" t="s">
        <v>132</v>
      </c>
      <c r="E10" t="s">
        <v>133</v>
      </c>
      <c r="F10" t="s">
        <v>134</v>
      </c>
      <c r="G10" t="s">
        <v>135</v>
      </c>
      <c r="H10" t="s">
        <v>129</v>
      </c>
      <c r="I10" t="s">
        <v>129</v>
      </c>
      <c r="J10">
        <v>2035</v>
      </c>
      <c r="K10" s="4">
        <v>2.12</v>
      </c>
      <c r="L10" t="s">
        <v>124</v>
      </c>
      <c r="M10" s="7">
        <v>45712</v>
      </c>
      <c r="O10" s="49">
        <v>2120000</v>
      </c>
      <c r="P10" s="49" t="s">
        <v>125</v>
      </c>
    </row>
    <row r="11" spans="1:18" customFormat="1" ht="14.5" x14ac:dyDescent="0.35">
      <c r="A11" s="1" t="s">
        <v>119</v>
      </c>
      <c r="B11" s="1" t="s">
        <v>126</v>
      </c>
      <c r="C11" s="1" t="s">
        <v>127</v>
      </c>
      <c r="D11" t="s">
        <v>47</v>
      </c>
      <c r="E11" t="s">
        <v>48</v>
      </c>
      <c r="F11" t="s">
        <v>128</v>
      </c>
      <c r="G11" t="s">
        <v>128</v>
      </c>
      <c r="H11" t="s">
        <v>129</v>
      </c>
      <c r="I11" t="s">
        <v>129</v>
      </c>
      <c r="J11">
        <v>2023</v>
      </c>
      <c r="K11" s="4">
        <v>0.19919999999999999</v>
      </c>
      <c r="L11" t="s">
        <v>124</v>
      </c>
      <c r="M11" s="7">
        <v>45712</v>
      </c>
      <c r="O11" s="49">
        <v>199200</v>
      </c>
      <c r="P11" s="49" t="s">
        <v>125</v>
      </c>
      <c r="Q11" s="4"/>
    </row>
    <row r="12" spans="1:18" customFormat="1" ht="14.5" x14ac:dyDescent="0.35">
      <c r="A12" s="1" t="s">
        <v>119</v>
      </c>
      <c r="B12" s="1" t="s">
        <v>126</v>
      </c>
      <c r="C12" s="1" t="s">
        <v>127</v>
      </c>
      <c r="D12" t="s">
        <v>47</v>
      </c>
      <c r="E12" t="s">
        <v>48</v>
      </c>
      <c r="F12" t="s">
        <v>128</v>
      </c>
      <c r="G12" t="s">
        <v>128</v>
      </c>
      <c r="H12" t="s">
        <v>123</v>
      </c>
      <c r="I12" t="s">
        <v>123</v>
      </c>
      <c r="J12">
        <v>2023</v>
      </c>
      <c r="K12" s="4">
        <v>0.45219999999999999</v>
      </c>
      <c r="L12" t="s">
        <v>124</v>
      </c>
      <c r="M12" s="7">
        <v>45712</v>
      </c>
      <c r="O12" s="49">
        <v>452200</v>
      </c>
      <c r="P12" s="49" t="s">
        <v>125</v>
      </c>
      <c r="Q12" s="4"/>
      <c r="R12" s="4"/>
    </row>
    <row r="13" spans="1:18" customFormat="1" ht="14.5" x14ac:dyDescent="0.35">
      <c r="A13" s="1" t="s">
        <v>119</v>
      </c>
      <c r="B13" s="1" t="s">
        <v>120</v>
      </c>
      <c r="C13" s="1" t="s">
        <v>121</v>
      </c>
      <c r="D13" t="s">
        <v>47</v>
      </c>
      <c r="E13" t="s">
        <v>48</v>
      </c>
      <c r="F13" t="s">
        <v>122</v>
      </c>
      <c r="G13" t="s">
        <v>122</v>
      </c>
      <c r="H13" t="s">
        <v>129</v>
      </c>
      <c r="I13" t="s">
        <v>129</v>
      </c>
      <c r="J13">
        <v>2024</v>
      </c>
      <c r="K13" s="4">
        <v>2.4579</v>
      </c>
      <c r="L13" t="s">
        <v>124</v>
      </c>
      <c r="M13" s="7">
        <v>45712</v>
      </c>
      <c r="O13" s="49">
        <v>2457900</v>
      </c>
      <c r="P13" s="49" t="s">
        <v>125</v>
      </c>
    </row>
    <row r="14" spans="1:18" customFormat="1" ht="14.5" x14ac:dyDescent="0.35">
      <c r="A14" s="1" t="s">
        <v>119</v>
      </c>
      <c r="B14" s="1" t="s">
        <v>126</v>
      </c>
      <c r="C14" s="1" t="s">
        <v>127</v>
      </c>
      <c r="D14" t="s">
        <v>47</v>
      </c>
      <c r="E14" t="s">
        <v>48</v>
      </c>
      <c r="F14" t="s">
        <v>128</v>
      </c>
      <c r="G14" t="s">
        <v>128</v>
      </c>
      <c r="H14" t="s">
        <v>129</v>
      </c>
      <c r="I14" t="s">
        <v>129</v>
      </c>
      <c r="J14">
        <v>2024</v>
      </c>
      <c r="K14" s="4">
        <v>0.1835</v>
      </c>
      <c r="L14" t="s">
        <v>124</v>
      </c>
      <c r="M14" s="7">
        <v>45712</v>
      </c>
      <c r="O14" s="49">
        <v>183500</v>
      </c>
      <c r="P14" s="49" t="s">
        <v>125</v>
      </c>
      <c r="Q14" s="4"/>
    </row>
    <row r="15" spans="1:18" customFormat="1" ht="14.5" x14ac:dyDescent="0.35">
      <c r="A15" s="1" t="s">
        <v>136</v>
      </c>
      <c r="B15" s="1" t="s">
        <v>137</v>
      </c>
      <c r="C15" s="1" t="s">
        <v>138</v>
      </c>
      <c r="D15" t="s">
        <v>122</v>
      </c>
      <c r="E15" t="s">
        <v>122</v>
      </c>
      <c r="F15" t="s">
        <v>139</v>
      </c>
      <c r="G15" t="s">
        <v>139</v>
      </c>
      <c r="H15" t="s">
        <v>123</v>
      </c>
      <c r="I15" t="s">
        <v>123</v>
      </c>
      <c r="J15">
        <v>2023</v>
      </c>
      <c r="K15" s="4">
        <v>0.69910000000000005</v>
      </c>
      <c r="L15" t="s">
        <v>124</v>
      </c>
      <c r="M15" s="7">
        <v>45712</v>
      </c>
      <c r="O15" s="49">
        <v>699100</v>
      </c>
      <c r="P15" s="49" t="s">
        <v>125</v>
      </c>
    </row>
    <row r="16" spans="1:18" customFormat="1" ht="14.5" x14ac:dyDescent="0.35">
      <c r="A16" s="1" t="s">
        <v>136</v>
      </c>
      <c r="B16" s="1" t="s">
        <v>137</v>
      </c>
      <c r="C16" s="1" t="s">
        <v>138</v>
      </c>
      <c r="D16" t="s">
        <v>122</v>
      </c>
      <c r="E16" t="s">
        <v>122</v>
      </c>
      <c r="F16" t="s">
        <v>140</v>
      </c>
      <c r="G16" t="s">
        <v>141</v>
      </c>
      <c r="H16" t="s">
        <v>123</v>
      </c>
      <c r="I16" t="s">
        <v>123</v>
      </c>
      <c r="J16">
        <v>2023</v>
      </c>
      <c r="K16" s="4">
        <v>0.4607</v>
      </c>
      <c r="L16" t="s">
        <v>124</v>
      </c>
      <c r="M16" s="7">
        <v>45712</v>
      </c>
      <c r="O16" s="49">
        <v>460700</v>
      </c>
      <c r="P16" s="49" t="s">
        <v>125</v>
      </c>
    </row>
    <row r="17" spans="1:16" customFormat="1" ht="14.5" x14ac:dyDescent="0.35">
      <c r="A17" s="1" t="s">
        <v>136</v>
      </c>
      <c r="B17" s="1" t="s">
        <v>137</v>
      </c>
      <c r="C17" s="1" t="s">
        <v>138</v>
      </c>
      <c r="D17" t="s">
        <v>122</v>
      </c>
      <c r="E17" t="s">
        <v>122</v>
      </c>
      <c r="F17" t="s">
        <v>142</v>
      </c>
      <c r="G17" t="s">
        <v>143</v>
      </c>
      <c r="H17" t="s">
        <v>123</v>
      </c>
      <c r="I17" t="s">
        <v>123</v>
      </c>
      <c r="J17">
        <v>2023</v>
      </c>
      <c r="K17" s="4">
        <v>0.11559999999999999</v>
      </c>
      <c r="L17" t="s">
        <v>124</v>
      </c>
      <c r="M17" s="7">
        <v>45712</v>
      </c>
      <c r="O17" s="49">
        <v>115600</v>
      </c>
      <c r="P17" s="49" t="s">
        <v>125</v>
      </c>
    </row>
    <row r="18" spans="1:16" customFormat="1" ht="14.5" x14ac:dyDescent="0.35">
      <c r="A18" s="1" t="s">
        <v>136</v>
      </c>
      <c r="B18" s="1" t="s">
        <v>137</v>
      </c>
      <c r="C18" s="1" t="s">
        <v>138</v>
      </c>
      <c r="D18" t="s">
        <v>122</v>
      </c>
      <c r="E18" t="s">
        <v>122</v>
      </c>
      <c r="F18" t="s">
        <v>144</v>
      </c>
      <c r="G18" t="s">
        <v>145</v>
      </c>
      <c r="H18" t="s">
        <v>123</v>
      </c>
      <c r="I18" t="s">
        <v>123</v>
      </c>
      <c r="J18">
        <v>2023</v>
      </c>
      <c r="K18" s="4">
        <v>1.5056</v>
      </c>
      <c r="L18" t="s">
        <v>124</v>
      </c>
      <c r="M18" s="7">
        <v>45712</v>
      </c>
      <c r="O18" s="49">
        <v>1505600</v>
      </c>
      <c r="P18" s="49" t="s">
        <v>125</v>
      </c>
    </row>
    <row r="19" spans="1:16" customFormat="1" ht="14.5" x14ac:dyDescent="0.35">
      <c r="A19" s="1" t="s">
        <v>136</v>
      </c>
      <c r="B19" s="1" t="s">
        <v>137</v>
      </c>
      <c r="C19" s="1" t="s">
        <v>138</v>
      </c>
      <c r="D19" t="s">
        <v>122</v>
      </c>
      <c r="E19" t="s">
        <v>122</v>
      </c>
      <c r="F19" t="s">
        <v>139</v>
      </c>
      <c r="G19" t="s">
        <v>139</v>
      </c>
      <c r="H19" t="s">
        <v>129</v>
      </c>
      <c r="I19" t="s">
        <v>129</v>
      </c>
      <c r="J19">
        <v>2023</v>
      </c>
      <c r="K19" s="4">
        <v>0.69910000000000005</v>
      </c>
      <c r="L19" t="s">
        <v>124</v>
      </c>
      <c r="M19" s="7">
        <v>45712</v>
      </c>
      <c r="O19" s="49">
        <v>699100</v>
      </c>
      <c r="P19" s="49" t="s">
        <v>125</v>
      </c>
    </row>
    <row r="20" spans="1:16" customFormat="1" ht="14.5" x14ac:dyDescent="0.35">
      <c r="A20" s="1" t="s">
        <v>136</v>
      </c>
      <c r="B20" s="1" t="s">
        <v>137</v>
      </c>
      <c r="C20" s="1" t="s">
        <v>138</v>
      </c>
      <c r="D20" t="s">
        <v>122</v>
      </c>
      <c r="E20" t="s">
        <v>122</v>
      </c>
      <c r="F20" t="s">
        <v>140</v>
      </c>
      <c r="G20" t="s">
        <v>141</v>
      </c>
      <c r="H20" t="s">
        <v>129</v>
      </c>
      <c r="I20" t="s">
        <v>129</v>
      </c>
      <c r="J20">
        <v>2023</v>
      </c>
      <c r="K20" s="4">
        <v>0.4607</v>
      </c>
      <c r="L20" t="s">
        <v>124</v>
      </c>
      <c r="M20" s="7">
        <v>45712</v>
      </c>
      <c r="O20" s="49">
        <v>460700</v>
      </c>
      <c r="P20" s="49" t="s">
        <v>125</v>
      </c>
    </row>
    <row r="21" spans="1:16" customFormat="1" ht="14.5" x14ac:dyDescent="0.35">
      <c r="A21" s="1" t="s">
        <v>136</v>
      </c>
      <c r="B21" s="1" t="s">
        <v>137</v>
      </c>
      <c r="C21" s="1" t="s">
        <v>138</v>
      </c>
      <c r="D21" t="s">
        <v>122</v>
      </c>
      <c r="E21" t="s">
        <v>122</v>
      </c>
      <c r="F21" t="s">
        <v>142</v>
      </c>
      <c r="G21" t="s">
        <v>143</v>
      </c>
      <c r="H21" t="s">
        <v>129</v>
      </c>
      <c r="I21" t="s">
        <v>129</v>
      </c>
      <c r="J21">
        <v>2023</v>
      </c>
      <c r="K21" s="4">
        <v>0.11559999999999999</v>
      </c>
      <c r="L21" t="s">
        <v>124</v>
      </c>
      <c r="M21" s="7">
        <v>45712</v>
      </c>
      <c r="O21" s="49">
        <v>115600</v>
      </c>
      <c r="P21" s="49" t="s">
        <v>125</v>
      </c>
    </row>
    <row r="22" spans="1:16" customFormat="1" ht="14.5" x14ac:dyDescent="0.35">
      <c r="A22" s="1" t="s">
        <v>136</v>
      </c>
      <c r="B22" s="1" t="s">
        <v>137</v>
      </c>
      <c r="C22" s="1" t="s">
        <v>138</v>
      </c>
      <c r="D22" t="s">
        <v>122</v>
      </c>
      <c r="E22" t="s">
        <v>122</v>
      </c>
      <c r="F22" t="s">
        <v>144</v>
      </c>
      <c r="G22" t="s">
        <v>145</v>
      </c>
      <c r="H22" t="s">
        <v>129</v>
      </c>
      <c r="I22" t="s">
        <v>129</v>
      </c>
      <c r="J22">
        <v>2023</v>
      </c>
      <c r="K22" s="4">
        <v>1.5056</v>
      </c>
      <c r="L22" t="s">
        <v>124</v>
      </c>
      <c r="M22" s="7">
        <v>45712</v>
      </c>
      <c r="O22" s="49">
        <v>1505600</v>
      </c>
      <c r="P22" s="49" t="s">
        <v>125</v>
      </c>
    </row>
    <row r="23" spans="1:16" customFormat="1" ht="14.5" x14ac:dyDescent="0.35">
      <c r="A23" s="1" t="s">
        <v>136</v>
      </c>
      <c r="B23" s="1" t="s">
        <v>137</v>
      </c>
      <c r="C23" s="1" t="s">
        <v>146</v>
      </c>
      <c r="D23" t="s">
        <v>122</v>
      </c>
      <c r="E23" t="s">
        <v>122</v>
      </c>
      <c r="F23" t="s">
        <v>139</v>
      </c>
      <c r="G23" t="s">
        <v>139</v>
      </c>
      <c r="H23" t="s">
        <v>123</v>
      </c>
      <c r="I23" t="s">
        <v>123</v>
      </c>
      <c r="J23">
        <v>2024</v>
      </c>
      <c r="K23" s="4">
        <v>0.70059999999999989</v>
      </c>
      <c r="L23" t="s">
        <v>124</v>
      </c>
      <c r="M23" s="7">
        <v>45712</v>
      </c>
      <c r="O23" s="49">
        <v>700599.99999999988</v>
      </c>
      <c r="P23" s="49" t="s">
        <v>125</v>
      </c>
    </row>
    <row r="24" spans="1:16" customFormat="1" ht="14.5" x14ac:dyDescent="0.35">
      <c r="A24" s="1" t="s">
        <v>136</v>
      </c>
      <c r="B24" s="1" t="s">
        <v>137</v>
      </c>
      <c r="C24" s="1" t="s">
        <v>146</v>
      </c>
      <c r="D24" t="s">
        <v>122</v>
      </c>
      <c r="E24" t="s">
        <v>122</v>
      </c>
      <c r="F24" t="s">
        <v>140</v>
      </c>
      <c r="G24" t="s">
        <v>141</v>
      </c>
      <c r="H24" t="s">
        <v>123</v>
      </c>
      <c r="I24" t="s">
        <v>123</v>
      </c>
      <c r="J24">
        <v>2024</v>
      </c>
      <c r="K24" s="4">
        <v>0.45710000000000001</v>
      </c>
      <c r="L24" t="s">
        <v>124</v>
      </c>
      <c r="M24" s="7">
        <v>45712</v>
      </c>
      <c r="O24" s="49">
        <v>457100</v>
      </c>
      <c r="P24" s="49" t="s">
        <v>125</v>
      </c>
    </row>
    <row r="25" spans="1:16" customFormat="1" ht="14.5" x14ac:dyDescent="0.35">
      <c r="A25" s="1" t="s">
        <v>136</v>
      </c>
      <c r="B25" s="1" t="s">
        <v>137</v>
      </c>
      <c r="C25" s="1" t="s">
        <v>146</v>
      </c>
      <c r="D25" t="s">
        <v>122</v>
      </c>
      <c r="E25" t="s">
        <v>122</v>
      </c>
      <c r="F25" t="s">
        <v>142</v>
      </c>
      <c r="G25" t="s">
        <v>143</v>
      </c>
      <c r="H25" t="s">
        <v>123</v>
      </c>
      <c r="I25" t="s">
        <v>123</v>
      </c>
      <c r="J25">
        <v>2024</v>
      </c>
      <c r="K25" s="4">
        <v>0.1462</v>
      </c>
      <c r="L25" t="s">
        <v>124</v>
      </c>
      <c r="M25" s="7">
        <v>45712</v>
      </c>
      <c r="O25" s="49">
        <v>146200</v>
      </c>
      <c r="P25" s="49" t="s">
        <v>125</v>
      </c>
    </row>
    <row r="26" spans="1:16" customFormat="1" ht="14.5" x14ac:dyDescent="0.35">
      <c r="A26" s="1" t="s">
        <v>136</v>
      </c>
      <c r="B26" s="1" t="s">
        <v>137</v>
      </c>
      <c r="C26" s="1" t="s">
        <v>146</v>
      </c>
      <c r="D26" t="s">
        <v>122</v>
      </c>
      <c r="E26" t="s">
        <v>122</v>
      </c>
      <c r="F26" t="s">
        <v>144</v>
      </c>
      <c r="G26" t="s">
        <v>145</v>
      </c>
      <c r="H26" t="s">
        <v>123</v>
      </c>
      <c r="I26" t="s">
        <v>123</v>
      </c>
      <c r="J26">
        <v>2024</v>
      </c>
      <c r="K26" s="4">
        <v>1.1539999999999999</v>
      </c>
      <c r="L26" t="s">
        <v>124</v>
      </c>
      <c r="M26" s="7">
        <v>45712</v>
      </c>
      <c r="O26" s="49">
        <v>1154000</v>
      </c>
      <c r="P26" s="49" t="s">
        <v>125</v>
      </c>
    </row>
    <row r="27" spans="1:16" customFormat="1" ht="14.5" x14ac:dyDescent="0.35">
      <c r="A27" s="1" t="s">
        <v>136</v>
      </c>
      <c r="B27" s="1" t="s">
        <v>137</v>
      </c>
      <c r="C27" s="1" t="s">
        <v>146</v>
      </c>
      <c r="D27" t="s">
        <v>122</v>
      </c>
      <c r="E27" t="s">
        <v>122</v>
      </c>
      <c r="F27" t="s">
        <v>139</v>
      </c>
      <c r="G27" t="s">
        <v>139</v>
      </c>
      <c r="H27" t="s">
        <v>129</v>
      </c>
      <c r="I27" t="s">
        <v>129</v>
      </c>
      <c r="J27">
        <v>2024</v>
      </c>
      <c r="K27" s="4">
        <v>0.70059999999999989</v>
      </c>
      <c r="L27" t="s">
        <v>124</v>
      </c>
      <c r="M27" s="7">
        <v>45712</v>
      </c>
      <c r="O27" s="49">
        <v>700599.99999999988</v>
      </c>
      <c r="P27" s="49" t="s">
        <v>125</v>
      </c>
    </row>
    <row r="28" spans="1:16" customFormat="1" ht="14.5" x14ac:dyDescent="0.35">
      <c r="A28" s="1" t="s">
        <v>136</v>
      </c>
      <c r="B28" s="1" t="s">
        <v>137</v>
      </c>
      <c r="C28" s="1" t="s">
        <v>146</v>
      </c>
      <c r="D28" t="s">
        <v>122</v>
      </c>
      <c r="E28" t="s">
        <v>122</v>
      </c>
      <c r="F28" t="s">
        <v>140</v>
      </c>
      <c r="G28" t="s">
        <v>141</v>
      </c>
      <c r="H28" t="s">
        <v>129</v>
      </c>
      <c r="I28" t="s">
        <v>129</v>
      </c>
      <c r="J28">
        <v>2024</v>
      </c>
      <c r="K28" s="4">
        <v>0.45710000000000001</v>
      </c>
      <c r="L28" t="s">
        <v>124</v>
      </c>
      <c r="M28" s="7">
        <v>45712</v>
      </c>
      <c r="O28" s="49">
        <v>457100</v>
      </c>
      <c r="P28" s="49" t="s">
        <v>125</v>
      </c>
    </row>
    <row r="29" spans="1:16" customFormat="1" ht="14.5" x14ac:dyDescent="0.35">
      <c r="A29" s="1" t="s">
        <v>136</v>
      </c>
      <c r="B29" s="1" t="s">
        <v>137</v>
      </c>
      <c r="C29" s="1" t="s">
        <v>146</v>
      </c>
      <c r="D29" t="s">
        <v>122</v>
      </c>
      <c r="E29" t="s">
        <v>122</v>
      </c>
      <c r="F29" t="s">
        <v>142</v>
      </c>
      <c r="G29" t="s">
        <v>143</v>
      </c>
      <c r="H29" t="s">
        <v>129</v>
      </c>
      <c r="I29" t="s">
        <v>129</v>
      </c>
      <c r="J29">
        <v>2024</v>
      </c>
      <c r="K29" s="4">
        <v>0.1462</v>
      </c>
      <c r="L29" t="s">
        <v>124</v>
      </c>
      <c r="M29" s="7">
        <v>45712</v>
      </c>
      <c r="O29" s="49">
        <v>146200</v>
      </c>
      <c r="P29" s="49" t="s">
        <v>125</v>
      </c>
    </row>
    <row r="30" spans="1:16" customFormat="1" ht="14.5" x14ac:dyDescent="0.35">
      <c r="A30" s="1" t="s">
        <v>136</v>
      </c>
      <c r="B30" s="1" t="s">
        <v>137</v>
      </c>
      <c r="C30" s="1" t="s">
        <v>146</v>
      </c>
      <c r="D30" t="s">
        <v>122</v>
      </c>
      <c r="E30" t="s">
        <v>122</v>
      </c>
      <c r="F30" t="s">
        <v>144</v>
      </c>
      <c r="G30" t="s">
        <v>145</v>
      </c>
      <c r="H30" t="s">
        <v>129</v>
      </c>
      <c r="I30" t="s">
        <v>129</v>
      </c>
      <c r="J30">
        <v>2024</v>
      </c>
      <c r="K30" s="4">
        <v>1.1539999999999999</v>
      </c>
      <c r="L30" t="s">
        <v>124</v>
      </c>
      <c r="M30" s="7">
        <v>45712</v>
      </c>
      <c r="O30" s="49">
        <v>1154000</v>
      </c>
      <c r="P30" s="49" t="s">
        <v>125</v>
      </c>
    </row>
    <row r="31" spans="1:16" customFormat="1" ht="14.5" x14ac:dyDescent="0.35">
      <c r="A31" s="1" t="s">
        <v>136</v>
      </c>
      <c r="B31" s="1" t="s">
        <v>137</v>
      </c>
      <c r="C31" s="1" t="s">
        <v>147</v>
      </c>
      <c r="D31" t="s">
        <v>128</v>
      </c>
      <c r="E31" t="s">
        <v>128</v>
      </c>
      <c r="F31" t="s">
        <v>139</v>
      </c>
      <c r="G31" t="s">
        <v>139</v>
      </c>
      <c r="H31" t="s">
        <v>129</v>
      </c>
      <c r="I31" t="s">
        <v>129</v>
      </c>
      <c r="J31">
        <v>2023</v>
      </c>
      <c r="K31" s="4">
        <v>2.1100000000000001E-2</v>
      </c>
      <c r="L31" t="s">
        <v>124</v>
      </c>
      <c r="M31" s="7">
        <v>45712</v>
      </c>
      <c r="O31" s="49">
        <v>21100</v>
      </c>
      <c r="P31" s="49" t="s">
        <v>125</v>
      </c>
    </row>
    <row r="32" spans="1:16" customFormat="1" ht="14.5" x14ac:dyDescent="0.35">
      <c r="A32" s="1" t="s">
        <v>136</v>
      </c>
      <c r="B32" s="1" t="s">
        <v>137</v>
      </c>
      <c r="C32" s="1" t="s">
        <v>147</v>
      </c>
      <c r="D32" t="s">
        <v>128</v>
      </c>
      <c r="E32" t="s">
        <v>128</v>
      </c>
      <c r="F32" t="s">
        <v>140</v>
      </c>
      <c r="G32" t="s">
        <v>141</v>
      </c>
      <c r="H32" t="s">
        <v>129</v>
      </c>
      <c r="I32" t="s">
        <v>129</v>
      </c>
      <c r="J32">
        <v>2023</v>
      </c>
      <c r="K32" s="4">
        <v>4.0000000000000001E-3</v>
      </c>
      <c r="L32" t="s">
        <v>124</v>
      </c>
      <c r="M32" s="7">
        <v>45712</v>
      </c>
      <c r="O32" s="49">
        <v>4000</v>
      </c>
      <c r="P32" s="49" t="s">
        <v>125</v>
      </c>
    </row>
    <row r="33" spans="1:16" customFormat="1" ht="14.5" x14ac:dyDescent="0.35">
      <c r="A33" s="1" t="s">
        <v>136</v>
      </c>
      <c r="B33" s="1" t="s">
        <v>137</v>
      </c>
      <c r="C33" s="1" t="s">
        <v>147</v>
      </c>
      <c r="D33" t="s">
        <v>128</v>
      </c>
      <c r="E33" t="s">
        <v>128</v>
      </c>
      <c r="F33" t="s">
        <v>142</v>
      </c>
      <c r="G33" t="s">
        <v>143</v>
      </c>
      <c r="H33" t="s">
        <v>129</v>
      </c>
      <c r="I33" t="s">
        <v>129</v>
      </c>
      <c r="J33">
        <v>2023</v>
      </c>
      <c r="K33" s="4">
        <v>0.1409</v>
      </c>
      <c r="L33" t="s">
        <v>124</v>
      </c>
      <c r="M33" s="7">
        <v>45712</v>
      </c>
      <c r="O33" s="49">
        <v>140900</v>
      </c>
      <c r="P33" s="49" t="s">
        <v>125</v>
      </c>
    </row>
    <row r="34" spans="1:16" customFormat="1" ht="14.5" x14ac:dyDescent="0.35">
      <c r="A34" s="1" t="s">
        <v>136</v>
      </c>
      <c r="B34" s="1" t="s">
        <v>137</v>
      </c>
      <c r="C34" s="1" t="s">
        <v>147</v>
      </c>
      <c r="D34" t="s">
        <v>128</v>
      </c>
      <c r="E34" t="s">
        <v>128</v>
      </c>
      <c r="F34" t="s">
        <v>144</v>
      </c>
      <c r="G34" t="s">
        <v>145</v>
      </c>
      <c r="H34" t="s">
        <v>129</v>
      </c>
      <c r="I34" t="s">
        <v>129</v>
      </c>
      <c r="J34">
        <v>2023</v>
      </c>
      <c r="K34" s="4">
        <v>3.3099999999999997E-2</v>
      </c>
      <c r="L34" t="s">
        <v>124</v>
      </c>
      <c r="M34" s="7">
        <v>45712</v>
      </c>
      <c r="O34" s="49">
        <v>33100</v>
      </c>
      <c r="P34" s="49" t="s">
        <v>125</v>
      </c>
    </row>
    <row r="35" spans="1:16" customFormat="1" ht="14.5" x14ac:dyDescent="0.35">
      <c r="A35" s="1" t="s">
        <v>136</v>
      </c>
      <c r="B35" s="1" t="s">
        <v>137</v>
      </c>
      <c r="C35" s="1" t="s">
        <v>148</v>
      </c>
      <c r="D35" t="s">
        <v>128</v>
      </c>
      <c r="E35" t="s">
        <v>128</v>
      </c>
      <c r="F35" t="s">
        <v>139</v>
      </c>
      <c r="G35" t="s">
        <v>139</v>
      </c>
      <c r="H35" t="s">
        <v>123</v>
      </c>
      <c r="I35" t="s">
        <v>123</v>
      </c>
      <c r="J35">
        <v>2023</v>
      </c>
      <c r="K35" s="4">
        <v>2.1100000000000001E-2</v>
      </c>
      <c r="L35" t="s">
        <v>124</v>
      </c>
      <c r="M35" s="7">
        <v>45712</v>
      </c>
      <c r="O35" s="49">
        <v>21100</v>
      </c>
      <c r="P35" s="49" t="s">
        <v>125</v>
      </c>
    </row>
    <row r="36" spans="1:16" customFormat="1" ht="14.5" x14ac:dyDescent="0.35">
      <c r="A36" s="1" t="s">
        <v>136</v>
      </c>
      <c r="B36" s="1" t="s">
        <v>137</v>
      </c>
      <c r="C36" s="1" t="s">
        <v>148</v>
      </c>
      <c r="D36" t="s">
        <v>128</v>
      </c>
      <c r="E36" t="s">
        <v>128</v>
      </c>
      <c r="F36" t="s">
        <v>140</v>
      </c>
      <c r="G36" t="s">
        <v>141</v>
      </c>
      <c r="H36" t="s">
        <v>123</v>
      </c>
      <c r="I36" t="s">
        <v>123</v>
      </c>
      <c r="J36">
        <v>2023</v>
      </c>
      <c r="K36" s="4">
        <v>4.0000000000000001E-3</v>
      </c>
      <c r="L36" t="s">
        <v>124</v>
      </c>
      <c r="M36" s="7">
        <v>45712</v>
      </c>
      <c r="O36" s="49">
        <v>4000</v>
      </c>
      <c r="P36" s="49" t="s">
        <v>125</v>
      </c>
    </row>
    <row r="37" spans="1:16" customFormat="1" ht="14.5" x14ac:dyDescent="0.35">
      <c r="A37" s="1" t="s">
        <v>136</v>
      </c>
      <c r="B37" s="1" t="s">
        <v>137</v>
      </c>
      <c r="C37" s="1" t="s">
        <v>148</v>
      </c>
      <c r="D37" t="s">
        <v>128</v>
      </c>
      <c r="E37" t="s">
        <v>128</v>
      </c>
      <c r="F37" t="s">
        <v>142</v>
      </c>
      <c r="G37" t="s">
        <v>143</v>
      </c>
      <c r="H37" t="s">
        <v>123</v>
      </c>
      <c r="I37" t="s">
        <v>123</v>
      </c>
      <c r="J37">
        <v>2023</v>
      </c>
      <c r="K37" s="4">
        <v>0.1409</v>
      </c>
      <c r="L37" t="s">
        <v>124</v>
      </c>
      <c r="M37" s="7">
        <v>45712</v>
      </c>
      <c r="O37" s="49">
        <v>140900</v>
      </c>
      <c r="P37" s="49" t="s">
        <v>125</v>
      </c>
    </row>
    <row r="38" spans="1:16" customFormat="1" ht="14.5" x14ac:dyDescent="0.35">
      <c r="A38" s="1" t="s">
        <v>136</v>
      </c>
      <c r="B38" s="1" t="s">
        <v>137</v>
      </c>
      <c r="C38" s="1" t="s">
        <v>148</v>
      </c>
      <c r="D38" t="s">
        <v>128</v>
      </c>
      <c r="E38" t="s">
        <v>128</v>
      </c>
      <c r="F38" t="s">
        <v>144</v>
      </c>
      <c r="G38" t="s">
        <v>145</v>
      </c>
      <c r="H38" t="s">
        <v>123</v>
      </c>
      <c r="I38" t="s">
        <v>123</v>
      </c>
      <c r="J38">
        <v>2023</v>
      </c>
      <c r="K38" s="4">
        <v>0.28610000000000002</v>
      </c>
      <c r="L38" t="s">
        <v>124</v>
      </c>
      <c r="M38" s="7">
        <v>45712</v>
      </c>
      <c r="O38" s="49">
        <v>286100</v>
      </c>
      <c r="P38" s="49" t="s">
        <v>125</v>
      </c>
    </row>
    <row r="39" spans="1:16" customFormat="1" ht="14.5" x14ac:dyDescent="0.35">
      <c r="A39" s="1" t="s">
        <v>149</v>
      </c>
      <c r="B39" s="1" t="s">
        <v>150</v>
      </c>
      <c r="C39" s="1" t="s">
        <v>151</v>
      </c>
      <c r="D39" t="s">
        <v>152</v>
      </c>
      <c r="E39" t="s">
        <v>153</v>
      </c>
      <c r="F39" s="9"/>
      <c r="G39" s="9"/>
      <c r="H39" s="9"/>
      <c r="I39" s="9"/>
      <c r="J39">
        <v>2023</v>
      </c>
      <c r="K39" s="4">
        <v>3.4487999999999999</v>
      </c>
      <c r="L39" t="s">
        <v>124</v>
      </c>
      <c r="M39" s="7">
        <v>45712</v>
      </c>
      <c r="O39" s="49">
        <v>3448800000</v>
      </c>
      <c r="P39" s="49" t="s">
        <v>125</v>
      </c>
    </row>
    <row r="40" spans="1:16" customFormat="1" ht="14.5" x14ac:dyDescent="0.35">
      <c r="A40" s="1" t="s">
        <v>149</v>
      </c>
      <c r="B40" s="1" t="s">
        <v>150</v>
      </c>
      <c r="C40" s="1" t="s">
        <v>154</v>
      </c>
      <c r="D40" t="s">
        <v>155</v>
      </c>
      <c r="E40" t="s">
        <v>156</v>
      </c>
      <c r="F40" s="9"/>
      <c r="G40" s="9"/>
      <c r="H40" s="9"/>
      <c r="I40" s="9"/>
      <c r="J40">
        <v>2023</v>
      </c>
      <c r="K40" s="4">
        <v>11.977</v>
      </c>
      <c r="L40" t="s">
        <v>124</v>
      </c>
      <c r="M40" s="7">
        <v>45712</v>
      </c>
      <c r="O40" s="49">
        <v>11977000000</v>
      </c>
      <c r="P40" s="49" t="s">
        <v>125</v>
      </c>
    </row>
    <row r="41" spans="1:16" customFormat="1" ht="14.5" x14ac:dyDescent="0.35">
      <c r="A41" s="1" t="s">
        <v>149</v>
      </c>
      <c r="B41" s="1" t="s">
        <v>150</v>
      </c>
      <c r="C41" s="1" t="s">
        <v>151</v>
      </c>
      <c r="D41" t="s">
        <v>152</v>
      </c>
      <c r="E41" t="s">
        <v>153</v>
      </c>
      <c r="F41" s="9"/>
      <c r="G41" s="9"/>
      <c r="H41" s="9"/>
      <c r="I41" s="9"/>
      <c r="J41">
        <v>2024</v>
      </c>
      <c r="K41" s="4">
        <v>1.8856999999999999</v>
      </c>
      <c r="L41" t="s">
        <v>124</v>
      </c>
      <c r="M41" s="7">
        <v>45712</v>
      </c>
      <c r="O41" s="49">
        <v>1877400000</v>
      </c>
      <c r="P41" s="49" t="s">
        <v>125</v>
      </c>
    </row>
    <row r="42" spans="1:16" customFormat="1" ht="14.5" x14ac:dyDescent="0.35">
      <c r="A42" s="1" t="s">
        <v>149</v>
      </c>
      <c r="B42" s="1" t="s">
        <v>150</v>
      </c>
      <c r="C42" s="1" t="s">
        <v>154</v>
      </c>
      <c r="D42" t="s">
        <v>155</v>
      </c>
      <c r="E42" t="s">
        <v>156</v>
      </c>
      <c r="F42" s="9"/>
      <c r="G42" s="9"/>
      <c r="H42" s="9"/>
      <c r="I42" s="9"/>
      <c r="J42">
        <v>2024</v>
      </c>
      <c r="K42" s="4">
        <v>9.9509000000000007</v>
      </c>
      <c r="L42" t="s">
        <v>124</v>
      </c>
      <c r="M42" s="7">
        <v>45712</v>
      </c>
      <c r="O42" s="49">
        <v>9920300000</v>
      </c>
      <c r="P42" s="49" t="s">
        <v>125</v>
      </c>
    </row>
    <row r="43" spans="1:16" customFormat="1" ht="14.5" x14ac:dyDescent="0.35">
      <c r="A43" s="1" t="s">
        <v>157</v>
      </c>
      <c r="B43" s="1" t="s">
        <v>158</v>
      </c>
      <c r="C43" s="1" t="s">
        <v>159</v>
      </c>
      <c r="D43" s="9"/>
      <c r="E43" s="9"/>
      <c r="F43" s="9"/>
      <c r="G43" s="9"/>
      <c r="H43" s="9"/>
      <c r="I43" s="9"/>
      <c r="J43">
        <v>2023</v>
      </c>
      <c r="K43" s="4">
        <v>14</v>
      </c>
      <c r="L43" t="s">
        <v>69</v>
      </c>
      <c r="M43" s="7">
        <v>45712</v>
      </c>
      <c r="N43" s="3"/>
      <c r="O43" s="49">
        <v>14</v>
      </c>
      <c r="P43" s="49" t="s">
        <v>69</v>
      </c>
    </row>
    <row r="44" spans="1:16" customFormat="1" ht="14.5" x14ac:dyDescent="0.35">
      <c r="A44" s="1" t="s">
        <v>157</v>
      </c>
      <c r="B44" s="1" t="s">
        <v>158</v>
      </c>
      <c r="C44" s="1" t="s">
        <v>159</v>
      </c>
      <c r="D44" s="9"/>
      <c r="E44" s="9"/>
      <c r="F44" s="9"/>
      <c r="G44" s="9"/>
      <c r="H44" s="9"/>
      <c r="I44" s="9"/>
      <c r="J44">
        <v>2024</v>
      </c>
      <c r="K44" s="4">
        <v>15</v>
      </c>
      <c r="L44" t="s">
        <v>69</v>
      </c>
      <c r="M44" s="7">
        <v>45712</v>
      </c>
      <c r="N44" s="3"/>
      <c r="O44" s="49">
        <v>15</v>
      </c>
      <c r="P44" s="49" t="s">
        <v>69</v>
      </c>
    </row>
    <row r="45" spans="1:16" customFormat="1" ht="14.5" x14ac:dyDescent="0.35">
      <c r="A45" s="1" t="s">
        <v>160</v>
      </c>
      <c r="B45" s="1" t="s">
        <v>161</v>
      </c>
      <c r="C45" s="1" t="s">
        <v>162</v>
      </c>
      <c r="D45" t="s">
        <v>163</v>
      </c>
      <c r="E45" t="s">
        <v>164</v>
      </c>
      <c r="F45" s="9"/>
      <c r="G45" s="9"/>
      <c r="H45" s="9"/>
      <c r="I45" s="9"/>
      <c r="J45">
        <v>2024</v>
      </c>
      <c r="K45" s="4">
        <v>0.74629999999999996</v>
      </c>
      <c r="L45" t="s">
        <v>124</v>
      </c>
      <c r="M45" s="7">
        <v>45712</v>
      </c>
      <c r="O45" s="49">
        <v>746300</v>
      </c>
      <c r="P45" s="49" t="s">
        <v>125</v>
      </c>
    </row>
    <row r="46" spans="1:16" customFormat="1" ht="14.5" x14ac:dyDescent="0.35">
      <c r="A46" s="1" t="s">
        <v>160</v>
      </c>
      <c r="B46" s="1" t="s">
        <v>161</v>
      </c>
      <c r="C46" s="1" t="s">
        <v>162</v>
      </c>
      <c r="D46" t="s">
        <v>165</v>
      </c>
      <c r="E46" t="s">
        <v>166</v>
      </c>
      <c r="F46" s="9"/>
      <c r="G46" s="9"/>
      <c r="H46" s="9"/>
      <c r="I46" s="9"/>
      <c r="J46">
        <v>2024</v>
      </c>
      <c r="K46" s="4">
        <v>0.16930000000000001</v>
      </c>
      <c r="L46" t="s">
        <v>124</v>
      </c>
      <c r="M46" s="7">
        <v>45712</v>
      </c>
      <c r="O46" s="49">
        <v>169300</v>
      </c>
      <c r="P46" s="49" t="s">
        <v>125</v>
      </c>
    </row>
    <row r="47" spans="1:16" customFormat="1" ht="14.5" x14ac:dyDescent="0.35">
      <c r="A47" s="1" t="s">
        <v>160</v>
      </c>
      <c r="B47" s="1" t="s">
        <v>161</v>
      </c>
      <c r="C47" s="1" t="s">
        <v>162</v>
      </c>
      <c r="D47" t="s">
        <v>167</v>
      </c>
      <c r="E47" t="s">
        <v>168</v>
      </c>
      <c r="F47" s="9"/>
      <c r="G47" s="9"/>
      <c r="H47" s="9"/>
      <c r="I47" s="9"/>
      <c r="J47">
        <v>2024</v>
      </c>
      <c r="K47" s="4">
        <v>0.31190000000000001</v>
      </c>
      <c r="L47" t="s">
        <v>124</v>
      </c>
      <c r="M47" s="7">
        <v>45712</v>
      </c>
      <c r="O47" s="49">
        <v>311900</v>
      </c>
      <c r="P47" s="49" t="s">
        <v>125</v>
      </c>
    </row>
    <row r="48" spans="1:16" customFormat="1" ht="14.5" x14ac:dyDescent="0.35">
      <c r="A48" s="1" t="s">
        <v>160</v>
      </c>
      <c r="B48" s="1" t="s">
        <v>161</v>
      </c>
      <c r="C48" s="1" t="s">
        <v>162</v>
      </c>
      <c r="D48" t="s">
        <v>169</v>
      </c>
      <c r="E48" t="s">
        <v>170</v>
      </c>
      <c r="F48" s="9"/>
      <c r="G48" s="9"/>
      <c r="H48" s="9"/>
      <c r="I48" s="9"/>
      <c r="J48">
        <v>2024</v>
      </c>
      <c r="K48" s="4">
        <v>0.55630000000000002</v>
      </c>
      <c r="L48" t="s">
        <v>124</v>
      </c>
      <c r="M48" s="7">
        <v>45712</v>
      </c>
      <c r="O48" s="49">
        <v>556300</v>
      </c>
      <c r="P48" s="49" t="s">
        <v>125</v>
      </c>
    </row>
    <row r="49" spans="1:16" customFormat="1" ht="14.5" x14ac:dyDescent="0.35">
      <c r="A49" s="1" t="s">
        <v>160</v>
      </c>
      <c r="B49" s="1" t="s">
        <v>161</v>
      </c>
      <c r="C49" s="1" t="s">
        <v>162</v>
      </c>
      <c r="D49" t="s">
        <v>171</v>
      </c>
      <c r="E49" t="s">
        <v>172</v>
      </c>
      <c r="F49" s="9"/>
      <c r="G49" s="9"/>
      <c r="H49" s="9"/>
      <c r="I49" s="9"/>
      <c r="J49">
        <v>2024</v>
      </c>
      <c r="K49" s="4">
        <v>5.1799999999999999E-2</v>
      </c>
      <c r="L49" t="s">
        <v>124</v>
      </c>
      <c r="M49" s="7">
        <v>45712</v>
      </c>
      <c r="O49" s="49">
        <v>51800</v>
      </c>
      <c r="P49" s="49" t="s">
        <v>125</v>
      </c>
    </row>
    <row r="50" spans="1:16" customFormat="1" ht="14.5" x14ac:dyDescent="0.35">
      <c r="A50" s="1" t="s">
        <v>160</v>
      </c>
      <c r="B50" s="1" t="s">
        <v>161</v>
      </c>
      <c r="C50" s="1" t="s">
        <v>162</v>
      </c>
      <c r="D50" t="s">
        <v>173</v>
      </c>
      <c r="E50" t="s">
        <v>174</v>
      </c>
      <c r="F50" s="9"/>
      <c r="G50" s="9"/>
      <c r="H50" s="9"/>
      <c r="I50" s="9"/>
      <c r="J50">
        <v>2024</v>
      </c>
      <c r="K50" s="4">
        <v>1.2699999999999999E-2</v>
      </c>
      <c r="L50" t="s">
        <v>124</v>
      </c>
      <c r="M50" s="7">
        <v>45712</v>
      </c>
      <c r="O50" s="49">
        <v>12700</v>
      </c>
      <c r="P50" s="49" t="s">
        <v>125</v>
      </c>
    </row>
    <row r="51" spans="1:16" customFormat="1" ht="14.5" x14ac:dyDescent="0.35">
      <c r="A51" s="1" t="s">
        <v>160</v>
      </c>
      <c r="B51" s="1" t="s">
        <v>161</v>
      </c>
      <c r="C51" s="1" t="s">
        <v>175</v>
      </c>
      <c r="D51" t="s">
        <v>176</v>
      </c>
      <c r="E51" t="s">
        <v>177</v>
      </c>
      <c r="F51" s="9"/>
      <c r="G51" s="9"/>
      <c r="H51" s="9"/>
      <c r="I51" s="9"/>
      <c r="J51">
        <v>2024</v>
      </c>
      <c r="K51" s="4">
        <v>0.02</v>
      </c>
      <c r="L51" t="s">
        <v>124</v>
      </c>
      <c r="M51" s="7">
        <v>45712</v>
      </c>
      <c r="O51" s="49">
        <v>20000</v>
      </c>
      <c r="P51" s="49" t="s">
        <v>125</v>
      </c>
    </row>
    <row r="52" spans="1:16" customFormat="1" ht="14.5" x14ac:dyDescent="0.35">
      <c r="A52" s="1" t="s">
        <v>160</v>
      </c>
      <c r="B52" s="1" t="s">
        <v>161</v>
      </c>
      <c r="C52" s="1" t="s">
        <v>175</v>
      </c>
      <c r="D52" t="s">
        <v>178</v>
      </c>
      <c r="E52" t="s">
        <v>179</v>
      </c>
      <c r="F52" s="9"/>
      <c r="G52" s="9"/>
      <c r="H52" s="9"/>
      <c r="I52" s="9"/>
      <c r="J52">
        <v>2024</v>
      </c>
      <c r="K52" s="4">
        <v>1.7399999999999999E-2</v>
      </c>
      <c r="L52" t="s">
        <v>124</v>
      </c>
      <c r="M52" s="7">
        <v>45712</v>
      </c>
      <c r="O52" s="49">
        <v>17400</v>
      </c>
      <c r="P52" s="49" t="s">
        <v>125</v>
      </c>
    </row>
    <row r="53" spans="1:16" customFormat="1" ht="14.5" x14ac:dyDescent="0.35">
      <c r="A53" s="1" t="s">
        <v>160</v>
      </c>
      <c r="B53" s="1" t="s">
        <v>161</v>
      </c>
      <c r="C53" s="1" t="s">
        <v>175</v>
      </c>
      <c r="D53" t="s">
        <v>180</v>
      </c>
      <c r="E53" t="s">
        <v>181</v>
      </c>
      <c r="F53" s="9"/>
      <c r="G53" s="9"/>
      <c r="H53" s="9"/>
      <c r="I53" s="9"/>
      <c r="J53">
        <v>2024</v>
      </c>
      <c r="K53" s="4">
        <v>1.5800000000000002E-2</v>
      </c>
      <c r="L53" t="s">
        <v>124</v>
      </c>
      <c r="M53" s="7">
        <v>45712</v>
      </c>
      <c r="O53" s="49">
        <v>15800</v>
      </c>
      <c r="P53" s="49" t="s">
        <v>125</v>
      </c>
    </row>
    <row r="54" spans="1:16" customFormat="1" ht="14.5" x14ac:dyDescent="0.35">
      <c r="A54" s="1" t="s">
        <v>160</v>
      </c>
      <c r="B54" s="1" t="s">
        <v>161</v>
      </c>
      <c r="C54" s="1" t="s">
        <v>175</v>
      </c>
      <c r="D54" t="s">
        <v>182</v>
      </c>
      <c r="E54" t="s">
        <v>183</v>
      </c>
      <c r="F54" s="9"/>
      <c r="G54" s="9"/>
      <c r="H54" s="9"/>
      <c r="I54" s="9"/>
      <c r="J54">
        <v>2024</v>
      </c>
      <c r="K54" s="4">
        <v>8.7647999999999993</v>
      </c>
      <c r="L54" t="s">
        <v>124</v>
      </c>
      <c r="M54" s="7">
        <v>45712</v>
      </c>
      <c r="O54" s="49">
        <v>8764800</v>
      </c>
      <c r="P54" s="49" t="s">
        <v>125</v>
      </c>
    </row>
    <row r="55" spans="1:16" customFormat="1" ht="14.5" x14ac:dyDescent="0.35">
      <c r="A55" s="1" t="s">
        <v>160</v>
      </c>
      <c r="B55" s="1" t="s">
        <v>161</v>
      </c>
      <c r="C55" s="1" t="s">
        <v>175</v>
      </c>
      <c r="D55" t="s">
        <v>184</v>
      </c>
      <c r="E55" t="s">
        <v>185</v>
      </c>
      <c r="F55" s="9"/>
      <c r="G55" s="9"/>
      <c r="H55" s="9"/>
      <c r="I55" s="9"/>
      <c r="J55">
        <v>2024</v>
      </c>
      <c r="K55" s="47" t="s">
        <v>186</v>
      </c>
      <c r="L55" t="s">
        <v>124</v>
      </c>
      <c r="M55" s="7">
        <v>45712</v>
      </c>
      <c r="O55" s="49" t="s">
        <v>187</v>
      </c>
      <c r="P55" s="49" t="s">
        <v>125</v>
      </c>
    </row>
    <row r="56" spans="1:16" customFormat="1" ht="14.5" x14ac:dyDescent="0.35">
      <c r="A56" s="1" t="s">
        <v>160</v>
      </c>
      <c r="B56" s="1" t="s">
        <v>161</v>
      </c>
      <c r="C56" s="1" t="s">
        <v>175</v>
      </c>
      <c r="D56" t="s">
        <v>188</v>
      </c>
      <c r="E56" t="s">
        <v>189</v>
      </c>
      <c r="F56" s="9"/>
      <c r="G56" s="9"/>
      <c r="H56" s="9"/>
      <c r="I56" s="9"/>
      <c r="J56">
        <v>2024</v>
      </c>
      <c r="K56" s="4">
        <v>0.12470000000000001</v>
      </c>
      <c r="L56" t="s">
        <v>124</v>
      </c>
      <c r="M56" s="7">
        <v>45712</v>
      </c>
      <c r="O56" s="49">
        <v>124700</v>
      </c>
      <c r="P56" s="49" t="s">
        <v>125</v>
      </c>
    </row>
    <row r="57" spans="1:16" customFormat="1" ht="14.5" x14ac:dyDescent="0.35">
      <c r="A57" s="1" t="s">
        <v>160</v>
      </c>
      <c r="B57" s="1" t="s">
        <v>161</v>
      </c>
      <c r="C57" s="1" t="s">
        <v>175</v>
      </c>
      <c r="D57" t="s">
        <v>190</v>
      </c>
      <c r="E57" t="s">
        <v>191</v>
      </c>
      <c r="F57" s="9"/>
      <c r="G57" s="9"/>
      <c r="H57" s="9"/>
      <c r="I57" s="9"/>
      <c r="J57">
        <v>2024</v>
      </c>
      <c r="K57" s="4">
        <v>0</v>
      </c>
      <c r="L57" t="s">
        <v>124</v>
      </c>
      <c r="M57" s="7">
        <v>45712</v>
      </c>
      <c r="O57" s="49">
        <v>0</v>
      </c>
      <c r="P57" s="49" t="s">
        <v>125</v>
      </c>
    </row>
    <row r="58" spans="1:16" customFormat="1" ht="14.5" x14ac:dyDescent="0.35">
      <c r="A58" s="1" t="s">
        <v>160</v>
      </c>
      <c r="B58" s="1" t="s">
        <v>161</v>
      </c>
      <c r="C58" s="1" t="s">
        <v>175</v>
      </c>
      <c r="D58" t="s">
        <v>192</v>
      </c>
      <c r="E58" t="s">
        <v>192</v>
      </c>
      <c r="F58" s="9"/>
      <c r="G58" s="9"/>
      <c r="H58" s="9"/>
      <c r="I58" s="9"/>
      <c r="J58">
        <v>2024</v>
      </c>
      <c r="K58" s="4">
        <v>0</v>
      </c>
      <c r="L58" t="s">
        <v>124</v>
      </c>
      <c r="M58" s="7">
        <v>45712</v>
      </c>
      <c r="O58" s="49">
        <v>0</v>
      </c>
      <c r="P58" s="49" t="s">
        <v>125</v>
      </c>
    </row>
    <row r="59" spans="1:16" customFormat="1" ht="14.5" x14ac:dyDescent="0.35">
      <c r="A59" s="1" t="s">
        <v>160</v>
      </c>
      <c r="B59" s="1" t="s">
        <v>161</v>
      </c>
      <c r="C59" s="1" t="s">
        <v>175</v>
      </c>
      <c r="D59" t="s">
        <v>193</v>
      </c>
      <c r="E59" t="s">
        <v>194</v>
      </c>
      <c r="F59" s="9"/>
      <c r="G59" s="9"/>
      <c r="H59" s="9"/>
      <c r="I59" s="9"/>
      <c r="J59">
        <v>2024</v>
      </c>
      <c r="K59" s="4">
        <v>0.9556</v>
      </c>
      <c r="L59" t="s">
        <v>124</v>
      </c>
      <c r="M59" s="7">
        <v>45712</v>
      </c>
      <c r="O59" s="49">
        <v>955600</v>
      </c>
      <c r="P59" s="49" t="s">
        <v>125</v>
      </c>
    </row>
    <row r="60" spans="1:16" customFormat="1" ht="15" customHeight="1" x14ac:dyDescent="0.35">
      <c r="A60" s="1" t="s">
        <v>160</v>
      </c>
      <c r="B60" s="1" t="s">
        <v>161</v>
      </c>
      <c r="C60" s="1" t="s">
        <v>175</v>
      </c>
      <c r="D60" t="s">
        <v>163</v>
      </c>
      <c r="E60" t="s">
        <v>164</v>
      </c>
      <c r="F60" s="9"/>
      <c r="G60" s="9"/>
      <c r="H60" s="9"/>
      <c r="I60" s="10"/>
      <c r="J60">
        <v>2023</v>
      </c>
      <c r="K60" s="4">
        <v>1.0998000000000001</v>
      </c>
      <c r="L60" t="s">
        <v>124</v>
      </c>
      <c r="M60" s="7">
        <v>45712</v>
      </c>
      <c r="O60" s="49">
        <v>1099800</v>
      </c>
      <c r="P60" s="49" t="s">
        <v>125</v>
      </c>
    </row>
    <row r="61" spans="1:16" customFormat="1" ht="15" customHeight="1" x14ac:dyDescent="0.35">
      <c r="A61" s="1" t="s">
        <v>160</v>
      </c>
      <c r="B61" s="1" t="s">
        <v>161</v>
      </c>
      <c r="C61" s="1" t="s">
        <v>175</v>
      </c>
      <c r="D61" t="s">
        <v>165</v>
      </c>
      <c r="E61" t="s">
        <v>166</v>
      </c>
      <c r="F61" s="9"/>
      <c r="G61" s="9"/>
      <c r="H61" s="9"/>
      <c r="I61" s="10"/>
      <c r="J61">
        <v>2023</v>
      </c>
      <c r="K61" s="4">
        <v>0.40989999999999999</v>
      </c>
      <c r="L61" t="s">
        <v>124</v>
      </c>
      <c r="M61" s="7">
        <v>45712</v>
      </c>
      <c r="O61" s="49">
        <v>409900</v>
      </c>
      <c r="P61" s="49" t="s">
        <v>125</v>
      </c>
    </row>
    <row r="62" spans="1:16" customFormat="1" ht="15" customHeight="1" x14ac:dyDescent="0.35">
      <c r="A62" s="1" t="s">
        <v>160</v>
      </c>
      <c r="B62" s="1" t="s">
        <v>161</v>
      </c>
      <c r="C62" s="1" t="s">
        <v>175</v>
      </c>
      <c r="D62" t="s">
        <v>167</v>
      </c>
      <c r="E62" t="s">
        <v>168</v>
      </c>
      <c r="F62" s="9"/>
      <c r="G62" s="9"/>
      <c r="H62" s="9"/>
      <c r="I62" s="10"/>
      <c r="J62">
        <v>2023</v>
      </c>
      <c r="K62" s="4">
        <v>0.82020000000000004</v>
      </c>
      <c r="L62" t="s">
        <v>124</v>
      </c>
      <c r="M62" s="7">
        <v>45712</v>
      </c>
      <c r="O62" s="49">
        <v>820200</v>
      </c>
      <c r="P62" s="49" t="s">
        <v>125</v>
      </c>
    </row>
    <row r="63" spans="1:16" customFormat="1" ht="15" customHeight="1" x14ac:dyDescent="0.35">
      <c r="A63" s="1" t="s">
        <v>160</v>
      </c>
      <c r="B63" s="1" t="s">
        <v>161</v>
      </c>
      <c r="C63" s="1" t="s">
        <v>175</v>
      </c>
      <c r="D63" t="s">
        <v>169</v>
      </c>
      <c r="E63" t="s">
        <v>170</v>
      </c>
      <c r="F63" s="9"/>
      <c r="G63" s="9"/>
      <c r="H63" s="9"/>
      <c r="I63" s="10"/>
      <c r="J63">
        <v>2023</v>
      </c>
      <c r="K63" s="4">
        <v>1.0327</v>
      </c>
      <c r="L63" t="s">
        <v>124</v>
      </c>
      <c r="M63" s="7">
        <v>45712</v>
      </c>
      <c r="O63" s="49">
        <v>1032700</v>
      </c>
      <c r="P63" s="49" t="s">
        <v>125</v>
      </c>
    </row>
    <row r="64" spans="1:16" customFormat="1" ht="15" customHeight="1" x14ac:dyDescent="0.35">
      <c r="A64" s="1" t="s">
        <v>160</v>
      </c>
      <c r="B64" s="1" t="s">
        <v>161</v>
      </c>
      <c r="C64" s="1" t="s">
        <v>175</v>
      </c>
      <c r="D64" t="s">
        <v>171</v>
      </c>
      <c r="E64" t="s">
        <v>172</v>
      </c>
      <c r="F64" s="9"/>
      <c r="G64" s="9"/>
      <c r="H64" s="9"/>
      <c r="I64" s="10"/>
      <c r="J64">
        <v>2023</v>
      </c>
      <c r="K64" s="4">
        <v>5.1799999999999999E-2</v>
      </c>
      <c r="L64" t="s">
        <v>124</v>
      </c>
      <c r="M64" s="7">
        <v>45712</v>
      </c>
      <c r="O64" s="49">
        <v>51800</v>
      </c>
      <c r="P64" s="49" t="s">
        <v>125</v>
      </c>
    </row>
    <row r="65" spans="1:16" customFormat="1" ht="15" customHeight="1" x14ac:dyDescent="0.35">
      <c r="A65" s="1" t="s">
        <v>160</v>
      </c>
      <c r="B65" s="1" t="s">
        <v>161</v>
      </c>
      <c r="C65" s="1" t="s">
        <v>175</v>
      </c>
      <c r="D65" t="s">
        <v>173</v>
      </c>
      <c r="E65" t="s">
        <v>174</v>
      </c>
      <c r="F65" s="9"/>
      <c r="G65" s="9"/>
      <c r="H65" s="9"/>
      <c r="I65" s="10"/>
      <c r="J65">
        <v>2023</v>
      </c>
      <c r="K65" s="4">
        <v>5.0000000000000001E-4</v>
      </c>
      <c r="L65" t="s">
        <v>124</v>
      </c>
      <c r="M65" s="7">
        <v>45712</v>
      </c>
      <c r="O65" s="49">
        <v>500</v>
      </c>
      <c r="P65" s="49" t="s">
        <v>125</v>
      </c>
    </row>
    <row r="66" spans="1:16" customFormat="1" ht="15" customHeight="1" x14ac:dyDescent="0.35">
      <c r="A66" s="1" t="s">
        <v>160</v>
      </c>
      <c r="B66" s="1" t="s">
        <v>161</v>
      </c>
      <c r="C66" s="1" t="s">
        <v>175</v>
      </c>
      <c r="D66" t="s">
        <v>176</v>
      </c>
      <c r="E66" t="s">
        <v>177</v>
      </c>
      <c r="F66" s="9"/>
      <c r="G66" s="9"/>
      <c r="H66" s="9"/>
      <c r="I66" s="10"/>
      <c r="J66">
        <v>2023</v>
      </c>
      <c r="K66" s="4">
        <v>0.02</v>
      </c>
      <c r="L66" t="s">
        <v>124</v>
      </c>
      <c r="M66" s="7">
        <v>45712</v>
      </c>
      <c r="O66" s="49">
        <v>20000</v>
      </c>
      <c r="P66" s="49" t="s">
        <v>125</v>
      </c>
    </row>
    <row r="67" spans="1:16" customFormat="1" ht="15" customHeight="1" x14ac:dyDescent="0.35">
      <c r="A67" s="1" t="s">
        <v>160</v>
      </c>
      <c r="B67" s="1" t="s">
        <v>161</v>
      </c>
      <c r="C67" s="1" t="s">
        <v>175</v>
      </c>
      <c r="D67" t="s">
        <v>178</v>
      </c>
      <c r="E67" t="s">
        <v>179</v>
      </c>
      <c r="F67" s="9"/>
      <c r="G67" s="9"/>
      <c r="H67" s="9"/>
      <c r="I67" s="10"/>
      <c r="J67">
        <v>2023</v>
      </c>
      <c r="K67" s="4">
        <v>1.4E-2</v>
      </c>
      <c r="L67" t="s">
        <v>124</v>
      </c>
      <c r="M67" s="7">
        <v>45712</v>
      </c>
      <c r="O67" s="49">
        <v>14000</v>
      </c>
      <c r="P67" s="49" t="s">
        <v>125</v>
      </c>
    </row>
    <row r="68" spans="1:16" customFormat="1" ht="15" customHeight="1" x14ac:dyDescent="0.35">
      <c r="A68" s="1" t="s">
        <v>160</v>
      </c>
      <c r="B68" s="1" t="s">
        <v>161</v>
      </c>
      <c r="C68" s="1" t="s">
        <v>175</v>
      </c>
      <c r="D68" t="s">
        <v>180</v>
      </c>
      <c r="E68" t="s">
        <v>181</v>
      </c>
      <c r="F68" s="9"/>
      <c r="G68" s="9"/>
      <c r="H68" s="9"/>
      <c r="I68" s="10"/>
      <c r="J68">
        <v>2023</v>
      </c>
      <c r="K68" s="4">
        <v>3.9800000000000002E-2</v>
      </c>
      <c r="L68" t="s">
        <v>124</v>
      </c>
      <c r="M68" s="7">
        <v>45712</v>
      </c>
      <c r="O68" s="49">
        <v>39800</v>
      </c>
      <c r="P68" s="49" t="s">
        <v>125</v>
      </c>
    </row>
    <row r="69" spans="1:16" customFormat="1" ht="15" customHeight="1" x14ac:dyDescent="0.35">
      <c r="A69" s="1" t="s">
        <v>160</v>
      </c>
      <c r="B69" s="1" t="s">
        <v>161</v>
      </c>
      <c r="C69" s="1" t="s">
        <v>175</v>
      </c>
      <c r="D69" t="s">
        <v>182</v>
      </c>
      <c r="E69" t="s">
        <v>183</v>
      </c>
      <c r="F69" s="9"/>
      <c r="G69" s="9"/>
      <c r="H69" s="9"/>
      <c r="I69" s="10"/>
      <c r="J69">
        <v>2023</v>
      </c>
      <c r="K69" s="4">
        <v>10.602399999999999</v>
      </c>
      <c r="L69" t="s">
        <v>124</v>
      </c>
      <c r="M69" s="7">
        <v>45712</v>
      </c>
      <c r="O69" s="49">
        <v>10602400</v>
      </c>
      <c r="P69" s="49" t="s">
        <v>125</v>
      </c>
    </row>
    <row r="70" spans="1:16" customFormat="1" ht="15" customHeight="1" x14ac:dyDescent="0.35">
      <c r="A70" s="1" t="s">
        <v>160</v>
      </c>
      <c r="B70" s="1" t="s">
        <v>161</v>
      </c>
      <c r="C70" s="1" t="s">
        <v>175</v>
      </c>
      <c r="D70" t="s">
        <v>184</v>
      </c>
      <c r="E70" t="s">
        <v>185</v>
      </c>
      <c r="F70" s="9"/>
      <c r="G70" s="9"/>
      <c r="H70" s="9"/>
      <c r="I70" s="10"/>
      <c r="J70">
        <v>2023</v>
      </c>
      <c r="K70" s="47" t="s">
        <v>186</v>
      </c>
      <c r="L70" t="s">
        <v>124</v>
      </c>
      <c r="M70" s="7">
        <v>45712</v>
      </c>
      <c r="O70" s="49" t="s">
        <v>187</v>
      </c>
      <c r="P70" s="49" t="s">
        <v>125</v>
      </c>
    </row>
    <row r="71" spans="1:16" customFormat="1" ht="15" customHeight="1" x14ac:dyDescent="0.35">
      <c r="A71" s="1" t="s">
        <v>160</v>
      </c>
      <c r="B71" s="1" t="s">
        <v>161</v>
      </c>
      <c r="C71" s="1" t="s">
        <v>175</v>
      </c>
      <c r="D71" t="s">
        <v>188</v>
      </c>
      <c r="E71" t="s">
        <v>189</v>
      </c>
      <c r="F71" s="9"/>
      <c r="G71" s="9"/>
      <c r="H71" s="9"/>
      <c r="I71" s="10"/>
      <c r="J71">
        <v>2023</v>
      </c>
      <c r="K71" s="4">
        <v>0.15090000000000001</v>
      </c>
      <c r="L71" t="s">
        <v>124</v>
      </c>
      <c r="M71" s="7">
        <v>45712</v>
      </c>
      <c r="O71" s="49">
        <v>150900</v>
      </c>
      <c r="P71" s="49" t="s">
        <v>125</v>
      </c>
    </row>
    <row r="72" spans="1:16" customFormat="1" ht="15" customHeight="1" x14ac:dyDescent="0.35">
      <c r="A72" s="1" t="s">
        <v>160</v>
      </c>
      <c r="B72" s="1" t="s">
        <v>161</v>
      </c>
      <c r="C72" s="1" t="s">
        <v>175</v>
      </c>
      <c r="D72" t="s">
        <v>190</v>
      </c>
      <c r="E72" t="s">
        <v>191</v>
      </c>
      <c r="F72" s="9"/>
      <c r="G72" s="9"/>
      <c r="H72" s="9"/>
      <c r="I72" s="10"/>
      <c r="J72">
        <v>2023</v>
      </c>
      <c r="K72" s="4">
        <v>0</v>
      </c>
      <c r="L72" t="s">
        <v>124</v>
      </c>
      <c r="M72" s="7">
        <v>45712</v>
      </c>
      <c r="O72" s="49">
        <v>0</v>
      </c>
      <c r="P72" s="49" t="s">
        <v>125</v>
      </c>
    </row>
    <row r="73" spans="1:16" customFormat="1" ht="15" customHeight="1" x14ac:dyDescent="0.35">
      <c r="A73" s="1" t="s">
        <v>160</v>
      </c>
      <c r="B73" s="1" t="s">
        <v>161</v>
      </c>
      <c r="C73" s="1" t="s">
        <v>175</v>
      </c>
      <c r="D73" t="s">
        <v>192</v>
      </c>
      <c r="E73" t="s">
        <v>192</v>
      </c>
      <c r="F73" s="9"/>
      <c r="G73" s="9"/>
      <c r="H73" s="9"/>
      <c r="I73" s="10"/>
      <c r="J73">
        <v>2023</v>
      </c>
      <c r="K73" s="4">
        <v>0</v>
      </c>
      <c r="L73" t="s">
        <v>124</v>
      </c>
      <c r="M73" s="7">
        <v>45712</v>
      </c>
      <c r="O73" s="49">
        <v>0</v>
      </c>
      <c r="P73" s="49" t="s">
        <v>125</v>
      </c>
    </row>
    <row r="74" spans="1:16" customFormat="1" ht="15" customHeight="1" x14ac:dyDescent="0.35">
      <c r="A74" s="1" t="s">
        <v>160</v>
      </c>
      <c r="B74" s="1" t="s">
        <v>161</v>
      </c>
      <c r="C74" s="1" t="s">
        <v>175</v>
      </c>
      <c r="D74" t="s">
        <v>193</v>
      </c>
      <c r="E74" t="s">
        <v>194</v>
      </c>
      <c r="F74" s="9"/>
      <c r="G74" s="9"/>
      <c r="H74" s="9"/>
      <c r="I74" s="10"/>
      <c r="J74">
        <v>2023</v>
      </c>
      <c r="K74" s="4">
        <v>1.1839</v>
      </c>
      <c r="L74" t="s">
        <v>124</v>
      </c>
      <c r="M74" s="7">
        <v>45712</v>
      </c>
      <c r="O74" s="49">
        <v>1183900</v>
      </c>
      <c r="P74" s="49" t="s">
        <v>125</v>
      </c>
    </row>
    <row r="75" spans="1:16" customFormat="1" ht="15" customHeight="1" x14ac:dyDescent="0.35">
      <c r="A75" s="1" t="s">
        <v>136</v>
      </c>
      <c r="B75" s="1" t="s">
        <v>137</v>
      </c>
      <c r="C75" s="1" t="s">
        <v>195</v>
      </c>
      <c r="D75" t="s">
        <v>128</v>
      </c>
      <c r="E75" t="s">
        <v>128</v>
      </c>
      <c r="F75" t="s">
        <v>139</v>
      </c>
      <c r="G75" t="s">
        <v>139</v>
      </c>
      <c r="H75" t="s">
        <v>129</v>
      </c>
      <c r="I75" t="s">
        <v>129</v>
      </c>
      <c r="J75">
        <v>2024</v>
      </c>
      <c r="K75" s="4">
        <v>1.4E-2</v>
      </c>
      <c r="L75" t="s">
        <v>124</v>
      </c>
      <c r="M75" s="7">
        <v>45712</v>
      </c>
      <c r="O75" s="49">
        <v>14000</v>
      </c>
      <c r="P75" s="49" t="s">
        <v>125</v>
      </c>
    </row>
    <row r="76" spans="1:16" customFormat="1" ht="15" customHeight="1" x14ac:dyDescent="0.35">
      <c r="A76" s="1" t="s">
        <v>136</v>
      </c>
      <c r="B76" s="1" t="s">
        <v>137</v>
      </c>
      <c r="C76" s="1" t="s">
        <v>195</v>
      </c>
      <c r="D76" t="s">
        <v>128</v>
      </c>
      <c r="E76" t="s">
        <v>128</v>
      </c>
      <c r="F76" t="s">
        <v>140</v>
      </c>
      <c r="G76" t="s">
        <v>141</v>
      </c>
      <c r="H76" t="s">
        <v>129</v>
      </c>
      <c r="I76" t="s">
        <v>129</v>
      </c>
      <c r="J76">
        <v>2024</v>
      </c>
      <c r="K76" s="4">
        <v>3.4000000000000002E-3</v>
      </c>
      <c r="L76" t="s">
        <v>124</v>
      </c>
      <c r="M76" s="7">
        <v>45712</v>
      </c>
      <c r="O76" s="49">
        <v>3400.0000000000005</v>
      </c>
      <c r="P76" s="49" t="s">
        <v>125</v>
      </c>
    </row>
    <row r="77" spans="1:16" customFormat="1" ht="15" customHeight="1" x14ac:dyDescent="0.35">
      <c r="A77" s="1" t="s">
        <v>136</v>
      </c>
      <c r="B77" s="1" t="s">
        <v>137</v>
      </c>
      <c r="C77" s="1" t="s">
        <v>195</v>
      </c>
      <c r="D77" t="s">
        <v>128</v>
      </c>
      <c r="E77" t="s">
        <v>128</v>
      </c>
      <c r="F77" t="s">
        <v>142</v>
      </c>
      <c r="G77" t="s">
        <v>143</v>
      </c>
      <c r="H77" t="s">
        <v>129</v>
      </c>
      <c r="I77" t="s">
        <v>129</v>
      </c>
      <c r="J77">
        <v>2024</v>
      </c>
      <c r="K77" s="4">
        <v>0.1517</v>
      </c>
      <c r="L77" t="s">
        <v>124</v>
      </c>
      <c r="M77" s="7">
        <v>45712</v>
      </c>
      <c r="O77" s="49">
        <v>151700</v>
      </c>
      <c r="P77" s="49" t="s">
        <v>125</v>
      </c>
    </row>
    <row r="78" spans="1:16" customFormat="1" ht="15" customHeight="1" x14ac:dyDescent="0.35">
      <c r="A78" s="1" t="s">
        <v>136</v>
      </c>
      <c r="B78" s="1" t="s">
        <v>137</v>
      </c>
      <c r="C78" s="1" t="s">
        <v>195</v>
      </c>
      <c r="D78" t="s">
        <v>128</v>
      </c>
      <c r="E78" t="s">
        <v>128</v>
      </c>
      <c r="F78" t="s">
        <v>144</v>
      </c>
      <c r="G78" t="s">
        <v>145</v>
      </c>
      <c r="H78" t="s">
        <v>129</v>
      </c>
      <c r="I78" t="s">
        <v>129</v>
      </c>
      <c r="J78">
        <v>2024</v>
      </c>
      <c r="K78" s="4">
        <v>1.4200000000000001E-2</v>
      </c>
      <c r="L78" t="s">
        <v>124</v>
      </c>
      <c r="M78" s="7">
        <v>45712</v>
      </c>
      <c r="O78" s="49">
        <v>14200</v>
      </c>
      <c r="P78" s="49" t="s">
        <v>125</v>
      </c>
    </row>
    <row r="79" spans="1:16" customFormat="1" ht="15" customHeight="1" x14ac:dyDescent="0.35">
      <c r="A79" s="1" t="s">
        <v>136</v>
      </c>
      <c r="B79" s="1" t="s">
        <v>137</v>
      </c>
      <c r="C79" s="1" t="s">
        <v>196</v>
      </c>
      <c r="D79" t="s">
        <v>128</v>
      </c>
      <c r="E79" t="s">
        <v>128</v>
      </c>
      <c r="F79" t="s">
        <v>139</v>
      </c>
      <c r="G79" t="s">
        <v>139</v>
      </c>
      <c r="H79" t="s">
        <v>123</v>
      </c>
      <c r="I79" t="s">
        <v>123</v>
      </c>
      <c r="J79">
        <v>2024</v>
      </c>
      <c r="K79" s="4">
        <v>1.4E-2</v>
      </c>
      <c r="L79" t="s">
        <v>124</v>
      </c>
      <c r="M79" s="7">
        <v>45712</v>
      </c>
      <c r="O79" s="49">
        <v>14000</v>
      </c>
      <c r="P79" s="49" t="s">
        <v>125</v>
      </c>
    </row>
    <row r="80" spans="1:16" customFormat="1" ht="15" customHeight="1" x14ac:dyDescent="0.35">
      <c r="A80" s="1" t="s">
        <v>136</v>
      </c>
      <c r="B80" s="1" t="s">
        <v>137</v>
      </c>
      <c r="C80" s="1" t="s">
        <v>196</v>
      </c>
      <c r="D80" t="s">
        <v>128</v>
      </c>
      <c r="E80" t="s">
        <v>128</v>
      </c>
      <c r="F80" t="s">
        <v>140</v>
      </c>
      <c r="G80" t="s">
        <v>141</v>
      </c>
      <c r="H80" t="s">
        <v>123</v>
      </c>
      <c r="I80" t="s">
        <v>123</v>
      </c>
      <c r="J80">
        <v>2024</v>
      </c>
      <c r="K80" s="4">
        <v>3.3000000000000004E-3</v>
      </c>
      <c r="L80" t="s">
        <v>124</v>
      </c>
      <c r="M80" s="7">
        <v>45712</v>
      </c>
      <c r="O80" s="49">
        <v>3300.0000000000005</v>
      </c>
      <c r="P80" s="49" t="s">
        <v>125</v>
      </c>
    </row>
    <row r="81" spans="1:16" customFormat="1" ht="15" customHeight="1" x14ac:dyDescent="0.35">
      <c r="A81" s="1" t="s">
        <v>136</v>
      </c>
      <c r="B81" s="1" t="s">
        <v>137</v>
      </c>
      <c r="C81" s="1" t="s">
        <v>196</v>
      </c>
      <c r="D81" t="s">
        <v>128</v>
      </c>
      <c r="E81" t="s">
        <v>128</v>
      </c>
      <c r="F81" t="s">
        <v>142</v>
      </c>
      <c r="G81" t="s">
        <v>143</v>
      </c>
      <c r="H81" t="s">
        <v>123</v>
      </c>
      <c r="I81" t="s">
        <v>123</v>
      </c>
      <c r="J81">
        <v>2024</v>
      </c>
      <c r="K81" s="4">
        <v>0.1517</v>
      </c>
      <c r="L81" t="s">
        <v>124</v>
      </c>
      <c r="M81" s="7">
        <v>45712</v>
      </c>
      <c r="O81" s="49">
        <v>151700</v>
      </c>
      <c r="P81" s="49" t="s">
        <v>125</v>
      </c>
    </row>
    <row r="82" spans="1:16" customFormat="1" ht="15" customHeight="1" x14ac:dyDescent="0.35">
      <c r="A82" s="1" t="s">
        <v>136</v>
      </c>
      <c r="B82" s="1" t="s">
        <v>137</v>
      </c>
      <c r="C82" s="1" t="s">
        <v>196</v>
      </c>
      <c r="D82" t="s">
        <v>128</v>
      </c>
      <c r="E82" t="s">
        <v>128</v>
      </c>
      <c r="F82" t="s">
        <v>144</v>
      </c>
      <c r="G82" t="s">
        <v>145</v>
      </c>
      <c r="H82" t="s">
        <v>123</v>
      </c>
      <c r="I82" t="s">
        <v>123</v>
      </c>
      <c r="J82">
        <v>2024</v>
      </c>
      <c r="K82" s="4">
        <v>0.1406</v>
      </c>
      <c r="L82" t="s">
        <v>124</v>
      </c>
      <c r="M82" s="7">
        <v>45712</v>
      </c>
      <c r="O82" s="49">
        <v>140600</v>
      </c>
      <c r="P82" s="49" t="s">
        <v>125</v>
      </c>
    </row>
    <row r="83" spans="1:16" ht="15" customHeight="1" x14ac:dyDescent="0.35">
      <c r="A83" s="77" t="s">
        <v>1300</v>
      </c>
      <c r="B83" s="78">
        <f>COUNTIF(B2:B82,"*")</f>
        <v>81</v>
      </c>
    </row>
  </sheetData>
  <autoFilter ref="A1:M82" xr:uid="{2E493448-AA45-4FEF-A1C1-15571BA2B557}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96B8B-2AC8-4339-8826-400267AA449B}">
  <dimension ref="A1:E53"/>
  <sheetViews>
    <sheetView topLeftCell="A39" workbookViewId="0">
      <selection activeCell="F34" sqref="F34"/>
    </sheetView>
  </sheetViews>
  <sheetFormatPr defaultColWidth="8.7265625" defaultRowHeight="14.5" x14ac:dyDescent="0.35"/>
  <cols>
    <col min="1" max="1" width="19.7265625" customWidth="1"/>
    <col min="3" max="3" width="11.453125" customWidth="1"/>
    <col min="4" max="4" width="10.26953125" bestFit="1" customWidth="1"/>
  </cols>
  <sheetData>
    <row r="1" spans="1:5" x14ac:dyDescent="0.35">
      <c r="C1" s="15">
        <v>2024</v>
      </c>
      <c r="D1" s="15">
        <v>2023</v>
      </c>
    </row>
    <row r="2" spans="1:5" s="14" customFormat="1" x14ac:dyDescent="0.35">
      <c r="A2" s="14" t="s">
        <v>197</v>
      </c>
      <c r="C2" s="14" t="s">
        <v>198</v>
      </c>
      <c r="D2" s="14" t="s">
        <v>199</v>
      </c>
      <c r="E2" s="14" t="s">
        <v>200</v>
      </c>
    </row>
    <row r="3" spans="1:5" s="11" customFormat="1" x14ac:dyDescent="0.35">
      <c r="A3" s="11" t="s">
        <v>86</v>
      </c>
      <c r="C3" s="11">
        <v>435.1</v>
      </c>
      <c r="D3" s="11">
        <v>457.5</v>
      </c>
      <c r="E3" s="11" t="s">
        <v>201</v>
      </c>
    </row>
    <row r="4" spans="1:5" x14ac:dyDescent="0.35">
      <c r="A4" t="s">
        <v>202</v>
      </c>
      <c r="C4">
        <v>275.60000000000002</v>
      </c>
      <c r="D4">
        <v>282.2</v>
      </c>
      <c r="E4" t="s">
        <v>203</v>
      </c>
    </row>
    <row r="5" spans="1:5" x14ac:dyDescent="0.35">
      <c r="A5" t="s">
        <v>204</v>
      </c>
      <c r="C5">
        <v>23.3</v>
      </c>
      <c r="D5">
        <v>59.5</v>
      </c>
      <c r="E5" t="s">
        <v>205</v>
      </c>
    </row>
    <row r="6" spans="1:5" x14ac:dyDescent="0.35">
      <c r="A6" t="s">
        <v>206</v>
      </c>
      <c r="C6">
        <v>136.19999999999999</v>
      </c>
      <c r="D6">
        <v>115.7</v>
      </c>
      <c r="E6" t="s">
        <v>207</v>
      </c>
    </row>
    <row r="7" spans="1:5" s="11" customFormat="1" x14ac:dyDescent="0.35">
      <c r="A7" s="11" t="s">
        <v>208</v>
      </c>
      <c r="C7" s="12">
        <v>2022.8</v>
      </c>
      <c r="D7" s="12">
        <v>2323.6999999999998</v>
      </c>
      <c r="E7" s="11" t="s">
        <v>209</v>
      </c>
    </row>
    <row r="8" spans="1:5" x14ac:dyDescent="0.35">
      <c r="A8" t="s">
        <v>210</v>
      </c>
      <c r="C8">
        <v>146.19999999999999</v>
      </c>
      <c r="D8">
        <v>115.6</v>
      </c>
      <c r="E8" t="s">
        <v>211</v>
      </c>
    </row>
    <row r="9" spans="1:5" x14ac:dyDescent="0.35">
      <c r="A9" t="s">
        <v>212</v>
      </c>
      <c r="C9">
        <v>0.8</v>
      </c>
      <c r="D9">
        <v>59.2</v>
      </c>
      <c r="E9" t="s">
        <v>213</v>
      </c>
    </row>
    <row r="10" spans="1:5" x14ac:dyDescent="0.35">
      <c r="A10" t="s">
        <v>202</v>
      </c>
      <c r="C10">
        <v>45.3</v>
      </c>
      <c r="D10">
        <v>62.8</v>
      </c>
      <c r="E10" t="s">
        <v>214</v>
      </c>
    </row>
    <row r="11" spans="1:5" x14ac:dyDescent="0.35">
      <c r="A11" t="s">
        <v>215</v>
      </c>
      <c r="C11">
        <v>699.8</v>
      </c>
      <c r="D11">
        <v>639.9</v>
      </c>
      <c r="E11" t="s">
        <v>216</v>
      </c>
    </row>
    <row r="12" spans="1:5" x14ac:dyDescent="0.35">
      <c r="A12" t="s">
        <v>204</v>
      </c>
      <c r="C12" s="4">
        <v>1130.7</v>
      </c>
      <c r="D12" s="4">
        <v>1446.1</v>
      </c>
      <c r="E12" t="s">
        <v>217</v>
      </c>
    </row>
    <row r="14" spans="1:5" ht="15" thickBot="1" x14ac:dyDescent="0.4"/>
    <row r="15" spans="1:5" x14ac:dyDescent="0.35">
      <c r="A15" s="16" t="s">
        <v>139</v>
      </c>
      <c r="B15" s="17"/>
      <c r="C15" s="18">
        <f>(C9+C11)*1000</f>
        <v>700599.99999999988</v>
      </c>
      <c r="D15" s="19">
        <f>(D9+D11)*1000</f>
        <v>699100</v>
      </c>
    </row>
    <row r="16" spans="1:5" x14ac:dyDescent="0.35">
      <c r="A16" s="20" t="s">
        <v>141</v>
      </c>
      <c r="C16" s="3">
        <f>(C4+C6+C10)*1000</f>
        <v>457100</v>
      </c>
      <c r="D16" s="21">
        <f>(D4+D6+D10)*1000</f>
        <v>460700</v>
      </c>
    </row>
    <row r="17" spans="1:5" x14ac:dyDescent="0.35">
      <c r="A17" s="20" t="s">
        <v>143</v>
      </c>
      <c r="C17" s="3">
        <f>C8*1000</f>
        <v>146200</v>
      </c>
      <c r="D17" s="21">
        <f>D8*1000</f>
        <v>115600</v>
      </c>
    </row>
    <row r="18" spans="1:5" x14ac:dyDescent="0.35">
      <c r="A18" s="20" t="s">
        <v>145</v>
      </c>
      <c r="C18" s="3">
        <f>(C5+C12)*1000</f>
        <v>1154000</v>
      </c>
      <c r="D18" s="21">
        <f>(D5+D12)*1000</f>
        <v>1505600</v>
      </c>
    </row>
    <row r="19" spans="1:5" ht="15" thickBot="1" x14ac:dyDescent="0.4">
      <c r="A19" s="22"/>
      <c r="B19" s="23"/>
      <c r="C19" s="24">
        <f>SUM(C15:C18)-((C7+C3)*1000)</f>
        <v>0</v>
      </c>
      <c r="D19" s="25">
        <f>SUM(D15:D18)-((D7+D3)*1000)</f>
        <v>-200</v>
      </c>
    </row>
    <row r="20" spans="1:5" x14ac:dyDescent="0.35">
      <c r="D20" s="4"/>
    </row>
    <row r="22" spans="1:5" s="13" customFormat="1" x14ac:dyDescent="0.35">
      <c r="A22" s="13" t="s">
        <v>218</v>
      </c>
    </row>
    <row r="23" spans="1:5" s="11" customFormat="1" x14ac:dyDescent="0.35">
      <c r="A23" s="11" t="s">
        <v>219</v>
      </c>
      <c r="C23" s="11">
        <v>183.5</v>
      </c>
      <c r="D23" s="11">
        <v>199.2</v>
      </c>
      <c r="E23" s="11" t="s">
        <v>220</v>
      </c>
    </row>
    <row r="24" spans="1:5" x14ac:dyDescent="0.35">
      <c r="A24" t="s">
        <v>221</v>
      </c>
      <c r="C24">
        <v>151.69999999999999</v>
      </c>
      <c r="D24">
        <v>140.9</v>
      </c>
      <c r="E24" t="s">
        <v>222</v>
      </c>
    </row>
    <row r="25" spans="1:5" x14ac:dyDescent="0.35">
      <c r="A25" t="s">
        <v>212</v>
      </c>
      <c r="C25">
        <v>0.1</v>
      </c>
      <c r="D25">
        <v>8.1999999999999993</v>
      </c>
      <c r="E25" t="s">
        <v>223</v>
      </c>
    </row>
    <row r="26" spans="1:5" x14ac:dyDescent="0.35">
      <c r="A26" t="s">
        <v>202</v>
      </c>
      <c r="C26">
        <v>3.2</v>
      </c>
      <c r="D26">
        <v>4</v>
      </c>
      <c r="E26" t="s">
        <v>224</v>
      </c>
    </row>
    <row r="27" spans="1:5" x14ac:dyDescent="0.35">
      <c r="A27" t="s">
        <v>215</v>
      </c>
      <c r="C27">
        <v>13.9</v>
      </c>
      <c r="D27">
        <v>12.9</v>
      </c>
      <c r="E27" t="s">
        <v>222</v>
      </c>
    </row>
    <row r="28" spans="1:5" x14ac:dyDescent="0.35">
      <c r="A28" t="s">
        <v>204</v>
      </c>
      <c r="C28">
        <v>14.2</v>
      </c>
      <c r="D28">
        <v>33.1</v>
      </c>
      <c r="E28" t="s">
        <v>225</v>
      </c>
    </row>
    <row r="29" spans="1:5" x14ac:dyDescent="0.35">
      <c r="A29" t="s">
        <v>206</v>
      </c>
      <c r="C29">
        <v>0.2</v>
      </c>
      <c r="D29">
        <v>0</v>
      </c>
    </row>
    <row r="31" spans="1:5" ht="15" thickBot="1" x14ac:dyDescent="0.4"/>
    <row r="32" spans="1:5" x14ac:dyDescent="0.35">
      <c r="A32" s="16" t="s">
        <v>139</v>
      </c>
      <c r="B32" s="17"/>
      <c r="C32" s="18">
        <f>(C25+C27)*1000</f>
        <v>14000</v>
      </c>
      <c r="D32" s="19">
        <f>(D25+D27)*1000</f>
        <v>21100</v>
      </c>
    </row>
    <row r="33" spans="1:5" x14ac:dyDescent="0.35">
      <c r="A33" s="20" t="s">
        <v>141</v>
      </c>
      <c r="C33" s="3">
        <f>(C26+C29)*1000</f>
        <v>3400.0000000000005</v>
      </c>
      <c r="D33" s="21">
        <f>(D26+D29)*1000</f>
        <v>4000</v>
      </c>
    </row>
    <row r="34" spans="1:5" x14ac:dyDescent="0.35">
      <c r="A34" s="20" t="s">
        <v>143</v>
      </c>
      <c r="C34" s="3">
        <f>(C24)*1000</f>
        <v>151700</v>
      </c>
      <c r="D34" s="21">
        <f>(D24)*1000</f>
        <v>140900</v>
      </c>
    </row>
    <row r="35" spans="1:5" x14ac:dyDescent="0.35">
      <c r="A35" s="20" t="s">
        <v>145</v>
      </c>
      <c r="C35" s="3">
        <f>(C28)*1000</f>
        <v>14200</v>
      </c>
      <c r="D35" s="21">
        <f>(D28)*1000</f>
        <v>33100</v>
      </c>
    </row>
    <row r="36" spans="1:5" ht="15" thickBot="1" x14ac:dyDescent="0.4">
      <c r="A36" s="22"/>
      <c r="B36" s="23"/>
      <c r="C36" s="23"/>
      <c r="D36" s="26"/>
    </row>
    <row r="40" spans="1:5" s="11" customFormat="1" x14ac:dyDescent="0.35">
      <c r="A40" s="11" t="s">
        <v>226</v>
      </c>
      <c r="C40" s="11">
        <v>309.7</v>
      </c>
      <c r="D40" s="11">
        <v>452.2</v>
      </c>
      <c r="E40" s="11" t="s">
        <v>227</v>
      </c>
    </row>
    <row r="41" spans="1:5" x14ac:dyDescent="0.35">
      <c r="A41" t="s">
        <v>212</v>
      </c>
      <c r="C41">
        <v>0.1</v>
      </c>
      <c r="D41">
        <v>8.1999999999999993</v>
      </c>
      <c r="E41" t="s">
        <v>223</v>
      </c>
    </row>
    <row r="42" spans="1:5" x14ac:dyDescent="0.35">
      <c r="A42" t="s">
        <v>202</v>
      </c>
      <c r="C42">
        <v>3.2</v>
      </c>
      <c r="D42">
        <v>4</v>
      </c>
      <c r="E42" t="s">
        <v>224</v>
      </c>
    </row>
    <row r="43" spans="1:5" x14ac:dyDescent="0.35">
      <c r="A43" t="s">
        <v>204</v>
      </c>
      <c r="C43">
        <v>140.6</v>
      </c>
      <c r="D43">
        <v>286.10000000000002</v>
      </c>
      <c r="E43" t="s">
        <v>228</v>
      </c>
    </row>
    <row r="44" spans="1:5" x14ac:dyDescent="0.35">
      <c r="A44" t="s">
        <v>215</v>
      </c>
      <c r="C44">
        <v>13.9</v>
      </c>
      <c r="D44">
        <v>12.9</v>
      </c>
      <c r="E44" t="s">
        <v>222</v>
      </c>
    </row>
    <row r="45" spans="1:5" x14ac:dyDescent="0.35">
      <c r="A45" t="s">
        <v>206</v>
      </c>
      <c r="C45">
        <v>0.1</v>
      </c>
      <c r="D45">
        <v>0</v>
      </c>
    </row>
    <row r="46" spans="1:5" x14ac:dyDescent="0.35">
      <c r="A46" t="s">
        <v>210</v>
      </c>
      <c r="C46">
        <v>151.69999999999999</v>
      </c>
      <c r="D46">
        <v>140.9</v>
      </c>
      <c r="E46" t="s">
        <v>222</v>
      </c>
    </row>
    <row r="48" spans="1:5" ht="15" thickBot="1" x14ac:dyDescent="0.4"/>
    <row r="49" spans="1:4" x14ac:dyDescent="0.35">
      <c r="A49" s="16" t="s">
        <v>139</v>
      </c>
      <c r="B49" s="17"/>
      <c r="C49" s="18">
        <f>(C41+C44)*1000</f>
        <v>14000</v>
      </c>
      <c r="D49" s="19">
        <f>(D41+D44)*1000</f>
        <v>21100</v>
      </c>
    </row>
    <row r="50" spans="1:4" x14ac:dyDescent="0.35">
      <c r="A50" s="20" t="s">
        <v>141</v>
      </c>
      <c r="C50" s="3">
        <f>(C42+C45)*1000</f>
        <v>3300.0000000000005</v>
      </c>
      <c r="D50" s="21">
        <f>(D42+D45)*1000</f>
        <v>4000</v>
      </c>
    </row>
    <row r="51" spans="1:4" x14ac:dyDescent="0.35">
      <c r="A51" s="20" t="s">
        <v>143</v>
      </c>
      <c r="C51" s="3">
        <f>(C46)*1000</f>
        <v>151700</v>
      </c>
      <c r="D51" s="21">
        <f>(D46)*1000</f>
        <v>140900</v>
      </c>
    </row>
    <row r="52" spans="1:4" x14ac:dyDescent="0.35">
      <c r="A52" s="20" t="s">
        <v>145</v>
      </c>
      <c r="C52" s="3">
        <f>(C43)*1000</f>
        <v>140600</v>
      </c>
      <c r="D52" s="21">
        <f>(D43)*1000</f>
        <v>286100</v>
      </c>
    </row>
    <row r="53" spans="1:4" ht="15" thickBot="1" x14ac:dyDescent="0.4">
      <c r="A53" s="22"/>
      <c r="B53" s="23"/>
      <c r="C53" s="23"/>
      <c r="D53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902DC-A39B-438E-A7E5-CCB958BFEEAF}">
  <sheetPr>
    <tabColor theme="9"/>
  </sheetPr>
  <dimension ref="A1:I31"/>
  <sheetViews>
    <sheetView zoomScale="70" zoomScaleNormal="70" workbookViewId="0">
      <selection activeCell="A31" sqref="A31"/>
    </sheetView>
  </sheetViews>
  <sheetFormatPr defaultColWidth="8.7265625" defaultRowHeight="14.5" x14ac:dyDescent="0.35"/>
  <cols>
    <col min="1" max="1" width="11.453125" customWidth="1"/>
    <col min="2" max="2" width="25.453125" customWidth="1"/>
    <col min="3" max="3" width="15.453125" customWidth="1"/>
    <col min="4" max="5" width="19.54296875" customWidth="1"/>
    <col min="6" max="6" width="10.7265625"/>
    <col min="7" max="7" width="17.26953125" style="8" bestFit="1" customWidth="1"/>
    <col min="8" max="8" width="10.7265625"/>
    <col min="9" max="9" width="13.453125" bestFit="1" customWidth="1"/>
  </cols>
  <sheetData>
    <row r="1" spans="1:9" x14ac:dyDescent="0.35">
      <c r="A1" s="1" t="s">
        <v>33</v>
      </c>
      <c r="B1" s="1" t="s">
        <v>34</v>
      </c>
      <c r="C1" s="1" t="s">
        <v>35</v>
      </c>
      <c r="D1" t="s">
        <v>38</v>
      </c>
      <c r="E1" t="s">
        <v>39</v>
      </c>
      <c r="F1" t="s">
        <v>40</v>
      </c>
      <c r="G1" s="8" t="s">
        <v>41</v>
      </c>
      <c r="H1" t="s">
        <v>42</v>
      </c>
      <c r="I1" t="s">
        <v>43</v>
      </c>
    </row>
    <row r="2" spans="1:9" x14ac:dyDescent="0.35">
      <c r="A2" s="2" t="s">
        <v>229</v>
      </c>
      <c r="B2" s="1" t="s">
        <v>230</v>
      </c>
      <c r="C2" s="2" t="s">
        <v>231</v>
      </c>
      <c r="D2" t="s">
        <v>232</v>
      </c>
      <c r="E2" t="s">
        <v>233</v>
      </c>
      <c r="F2">
        <v>2019</v>
      </c>
      <c r="G2" s="8">
        <v>0.35099999999999998</v>
      </c>
      <c r="H2" t="s">
        <v>234</v>
      </c>
      <c r="I2" s="7">
        <v>45712</v>
      </c>
    </row>
    <row r="3" spans="1:9" x14ac:dyDescent="0.35">
      <c r="A3" s="2" t="s">
        <v>229</v>
      </c>
      <c r="B3" s="1" t="s">
        <v>230</v>
      </c>
      <c r="C3" s="2" t="s">
        <v>231</v>
      </c>
      <c r="D3" t="s">
        <v>232</v>
      </c>
      <c r="E3" t="s">
        <v>233</v>
      </c>
      <c r="F3">
        <v>2020</v>
      </c>
      <c r="G3" s="8">
        <v>0.29799999999999999</v>
      </c>
      <c r="H3" t="s">
        <v>234</v>
      </c>
      <c r="I3" s="7">
        <v>45712</v>
      </c>
    </row>
    <row r="4" spans="1:9" x14ac:dyDescent="0.35">
      <c r="A4" s="2" t="s">
        <v>229</v>
      </c>
      <c r="B4" s="1" t="s">
        <v>230</v>
      </c>
      <c r="C4" s="2" t="s">
        <v>231</v>
      </c>
      <c r="D4" t="s">
        <v>232</v>
      </c>
      <c r="E4" t="s">
        <v>233</v>
      </c>
      <c r="F4">
        <v>2021</v>
      </c>
      <c r="G4" s="8">
        <v>0.26900000000000002</v>
      </c>
      <c r="H4" t="s">
        <v>234</v>
      </c>
      <c r="I4" s="7">
        <v>45712</v>
      </c>
    </row>
    <row r="5" spans="1:9" x14ac:dyDescent="0.35">
      <c r="A5" s="2" t="s">
        <v>229</v>
      </c>
      <c r="B5" s="1" t="s">
        <v>230</v>
      </c>
      <c r="C5" s="2" t="s">
        <v>231</v>
      </c>
      <c r="D5" t="s">
        <v>232</v>
      </c>
      <c r="E5" t="s">
        <v>233</v>
      </c>
      <c r="F5">
        <v>2022</v>
      </c>
      <c r="G5" s="8">
        <v>0.27100000000000002</v>
      </c>
      <c r="H5" t="s">
        <v>234</v>
      </c>
      <c r="I5" s="7">
        <v>45712</v>
      </c>
    </row>
    <row r="6" spans="1:9" x14ac:dyDescent="0.35">
      <c r="A6" s="2" t="s">
        <v>229</v>
      </c>
      <c r="B6" s="1" t="s">
        <v>230</v>
      </c>
      <c r="C6" s="2" t="s">
        <v>231</v>
      </c>
      <c r="D6" t="s">
        <v>232</v>
      </c>
      <c r="E6" t="s">
        <v>233</v>
      </c>
      <c r="F6">
        <v>2023</v>
      </c>
      <c r="G6" s="8">
        <v>0.247</v>
      </c>
      <c r="H6" t="s">
        <v>234</v>
      </c>
      <c r="I6" s="7">
        <v>45712</v>
      </c>
    </row>
    <row r="7" spans="1:9" x14ac:dyDescent="0.35">
      <c r="A7" s="2" t="s">
        <v>229</v>
      </c>
      <c r="B7" s="1" t="s">
        <v>230</v>
      </c>
      <c r="C7" s="2" t="s">
        <v>231</v>
      </c>
      <c r="D7" t="s">
        <v>232</v>
      </c>
      <c r="E7" t="s">
        <v>233</v>
      </c>
      <c r="F7">
        <v>2024</v>
      </c>
      <c r="G7" s="8">
        <v>0.26700000000000002</v>
      </c>
      <c r="H7" t="s">
        <v>234</v>
      </c>
      <c r="I7" s="7">
        <v>45712</v>
      </c>
    </row>
    <row r="8" spans="1:9" x14ac:dyDescent="0.35">
      <c r="A8" s="2" t="s">
        <v>229</v>
      </c>
      <c r="B8" s="1" t="s">
        <v>230</v>
      </c>
      <c r="C8" s="2" t="s">
        <v>235</v>
      </c>
      <c r="D8" t="s">
        <v>236</v>
      </c>
      <c r="E8" t="s">
        <v>237</v>
      </c>
      <c r="F8">
        <v>2025</v>
      </c>
      <c r="G8" s="8">
        <v>0.22800000000000001</v>
      </c>
      <c r="H8" t="s">
        <v>234</v>
      </c>
      <c r="I8" s="7">
        <v>45712</v>
      </c>
    </row>
    <row r="9" spans="1:9" x14ac:dyDescent="0.35">
      <c r="A9" s="2" t="s">
        <v>229</v>
      </c>
      <c r="B9" s="1" t="s">
        <v>230</v>
      </c>
      <c r="C9" s="2" t="s">
        <v>235</v>
      </c>
      <c r="D9" t="s">
        <v>236</v>
      </c>
      <c r="E9" t="s">
        <v>237</v>
      </c>
      <c r="F9">
        <v>2026</v>
      </c>
      <c r="G9" s="8">
        <v>0.221</v>
      </c>
      <c r="H9" t="s">
        <v>234</v>
      </c>
      <c r="I9" s="7">
        <v>45712</v>
      </c>
    </row>
    <row r="10" spans="1:9" x14ac:dyDescent="0.35">
      <c r="A10" s="2" t="s">
        <v>229</v>
      </c>
      <c r="B10" s="1" t="s">
        <v>230</v>
      </c>
      <c r="C10" s="2" t="s">
        <v>235</v>
      </c>
      <c r="D10" t="s">
        <v>236</v>
      </c>
      <c r="E10" t="s">
        <v>237</v>
      </c>
      <c r="F10">
        <v>2030</v>
      </c>
      <c r="G10" s="8">
        <v>0.21099999999999999</v>
      </c>
      <c r="H10" t="s">
        <v>234</v>
      </c>
      <c r="I10" s="7">
        <v>45712</v>
      </c>
    </row>
    <row r="11" spans="1:9" x14ac:dyDescent="0.35">
      <c r="A11" s="2" t="s">
        <v>238</v>
      </c>
      <c r="B11" s="1" t="s">
        <v>239</v>
      </c>
      <c r="C11" s="2" t="s">
        <v>240</v>
      </c>
      <c r="D11" t="s">
        <v>47</v>
      </c>
      <c r="E11" t="s">
        <v>48</v>
      </c>
      <c r="F11">
        <v>2019</v>
      </c>
      <c r="G11" s="3">
        <v>28</v>
      </c>
      <c r="H11" t="s">
        <v>69</v>
      </c>
      <c r="I11" s="7">
        <v>45712</v>
      </c>
    </row>
    <row r="12" spans="1:9" x14ac:dyDescent="0.35">
      <c r="A12" s="2" t="s">
        <v>238</v>
      </c>
      <c r="B12" s="1" t="s">
        <v>239</v>
      </c>
      <c r="C12" s="2" t="s">
        <v>240</v>
      </c>
      <c r="D12" t="s">
        <v>47</v>
      </c>
      <c r="E12" t="s">
        <v>48</v>
      </c>
      <c r="F12">
        <v>2020</v>
      </c>
      <c r="G12" s="3">
        <v>27</v>
      </c>
      <c r="H12" t="s">
        <v>69</v>
      </c>
      <c r="I12" s="7">
        <v>45712</v>
      </c>
    </row>
    <row r="13" spans="1:9" x14ac:dyDescent="0.35">
      <c r="A13" s="2" t="s">
        <v>238</v>
      </c>
      <c r="B13" s="1" t="s">
        <v>239</v>
      </c>
      <c r="C13" s="2" t="s">
        <v>240</v>
      </c>
      <c r="D13" t="s">
        <v>47</v>
      </c>
      <c r="E13" t="s">
        <v>48</v>
      </c>
      <c r="F13">
        <v>2021</v>
      </c>
      <c r="G13" s="3">
        <v>30</v>
      </c>
      <c r="H13" t="s">
        <v>69</v>
      </c>
      <c r="I13" s="7">
        <v>45712</v>
      </c>
    </row>
    <row r="14" spans="1:9" x14ac:dyDescent="0.35">
      <c r="A14" s="2" t="s">
        <v>238</v>
      </c>
      <c r="B14" s="1" t="s">
        <v>239</v>
      </c>
      <c r="C14" s="2" t="s">
        <v>240</v>
      </c>
      <c r="D14" t="s">
        <v>47</v>
      </c>
      <c r="E14" t="s">
        <v>48</v>
      </c>
      <c r="F14">
        <v>2022</v>
      </c>
      <c r="G14" s="3">
        <v>33</v>
      </c>
      <c r="H14" t="s">
        <v>69</v>
      </c>
      <c r="I14" s="7">
        <v>45712</v>
      </c>
    </row>
    <row r="15" spans="1:9" x14ac:dyDescent="0.35">
      <c r="A15" s="2" t="s">
        <v>238</v>
      </c>
      <c r="B15" s="1" t="s">
        <v>239</v>
      </c>
      <c r="C15" s="2" t="s">
        <v>240</v>
      </c>
      <c r="D15" t="s">
        <v>47</v>
      </c>
      <c r="E15" t="s">
        <v>48</v>
      </c>
      <c r="F15">
        <v>2023</v>
      </c>
      <c r="G15" s="3">
        <v>46</v>
      </c>
      <c r="H15" t="s">
        <v>69</v>
      </c>
      <c r="I15" s="7">
        <v>45712</v>
      </c>
    </row>
    <row r="16" spans="1:9" x14ac:dyDescent="0.35">
      <c r="A16" s="2" t="s">
        <v>238</v>
      </c>
      <c r="B16" s="1" t="s">
        <v>239</v>
      </c>
      <c r="C16" s="2" t="s">
        <v>240</v>
      </c>
      <c r="D16" t="s">
        <v>47</v>
      </c>
      <c r="E16" t="s">
        <v>48</v>
      </c>
      <c r="F16">
        <v>2024</v>
      </c>
      <c r="G16" s="3">
        <v>62</v>
      </c>
      <c r="H16" t="s">
        <v>69</v>
      </c>
      <c r="I16" s="7">
        <v>45712</v>
      </c>
    </row>
    <row r="17" spans="1:9" x14ac:dyDescent="0.35">
      <c r="A17" s="2" t="s">
        <v>238</v>
      </c>
      <c r="B17" s="1" t="s">
        <v>239</v>
      </c>
      <c r="C17" s="2" t="s">
        <v>241</v>
      </c>
      <c r="D17" t="s">
        <v>242</v>
      </c>
      <c r="E17" t="s">
        <v>133</v>
      </c>
      <c r="F17">
        <v>2025</v>
      </c>
      <c r="G17" s="3">
        <v>67</v>
      </c>
      <c r="H17" t="s">
        <v>69</v>
      </c>
      <c r="I17" s="7">
        <v>45712</v>
      </c>
    </row>
    <row r="18" spans="1:9" x14ac:dyDescent="0.35">
      <c r="A18" s="2" t="s">
        <v>238</v>
      </c>
      <c r="B18" s="1" t="s">
        <v>239</v>
      </c>
      <c r="C18" s="2" t="s">
        <v>241</v>
      </c>
      <c r="D18" t="s">
        <v>242</v>
      </c>
      <c r="E18" t="s">
        <v>133</v>
      </c>
      <c r="F18">
        <v>2026</v>
      </c>
      <c r="G18" s="3">
        <v>67</v>
      </c>
      <c r="H18" t="s">
        <v>69</v>
      </c>
      <c r="I18" s="7">
        <v>45712</v>
      </c>
    </row>
    <row r="19" spans="1:9" x14ac:dyDescent="0.35">
      <c r="A19" s="1" t="s">
        <v>243</v>
      </c>
      <c r="B19" s="1" t="s">
        <v>244</v>
      </c>
      <c r="C19" s="1" t="s">
        <v>245</v>
      </c>
      <c r="F19">
        <v>2019</v>
      </c>
      <c r="G19" s="34">
        <v>0.35099999999999998</v>
      </c>
      <c r="H19" t="s">
        <v>246</v>
      </c>
      <c r="I19" s="7">
        <v>45712</v>
      </c>
    </row>
    <row r="20" spans="1:9" x14ac:dyDescent="0.35">
      <c r="A20" s="1" t="s">
        <v>243</v>
      </c>
      <c r="B20" s="1" t="s">
        <v>244</v>
      </c>
      <c r="C20" s="1" t="s">
        <v>245</v>
      </c>
      <c r="F20">
        <v>2020</v>
      </c>
      <c r="G20" s="34">
        <v>0.29799999999999999</v>
      </c>
      <c r="H20" t="s">
        <v>246</v>
      </c>
      <c r="I20" s="7">
        <v>45712</v>
      </c>
    </row>
    <row r="21" spans="1:9" x14ac:dyDescent="0.35">
      <c r="A21" s="1" t="s">
        <v>243</v>
      </c>
      <c r="B21" s="1" t="s">
        <v>244</v>
      </c>
      <c r="C21" s="1" t="s">
        <v>245</v>
      </c>
      <c r="F21">
        <v>2021</v>
      </c>
      <c r="G21" s="34">
        <v>0.26900000000000002</v>
      </c>
      <c r="H21" t="s">
        <v>246</v>
      </c>
      <c r="I21" s="7">
        <v>45712</v>
      </c>
    </row>
    <row r="22" spans="1:9" x14ac:dyDescent="0.35">
      <c r="A22" s="1" t="s">
        <v>243</v>
      </c>
      <c r="B22" s="1" t="s">
        <v>244</v>
      </c>
      <c r="C22" s="1" t="s">
        <v>245</v>
      </c>
      <c r="F22">
        <v>2022</v>
      </c>
      <c r="G22" s="34">
        <v>0.27100000000000002</v>
      </c>
      <c r="H22" t="s">
        <v>246</v>
      </c>
      <c r="I22" s="7">
        <v>45712</v>
      </c>
    </row>
    <row r="23" spans="1:9" x14ac:dyDescent="0.35">
      <c r="A23" s="1" t="s">
        <v>243</v>
      </c>
      <c r="B23" s="1" t="s">
        <v>244</v>
      </c>
      <c r="C23" s="1" t="s">
        <v>245</v>
      </c>
      <c r="F23">
        <v>2023</v>
      </c>
      <c r="G23" s="34">
        <v>0.247</v>
      </c>
      <c r="H23" t="s">
        <v>246</v>
      </c>
      <c r="I23" s="7">
        <v>45712</v>
      </c>
    </row>
    <row r="24" spans="1:9" x14ac:dyDescent="0.35">
      <c r="A24" s="1" t="s">
        <v>243</v>
      </c>
      <c r="B24" s="1" t="s">
        <v>244</v>
      </c>
      <c r="C24" s="1" t="s">
        <v>245</v>
      </c>
      <c r="F24">
        <v>2024</v>
      </c>
      <c r="G24" s="34">
        <v>0.26700000000000002</v>
      </c>
      <c r="H24" t="s">
        <v>246</v>
      </c>
      <c r="I24" s="7">
        <v>45712</v>
      </c>
    </row>
    <row r="25" spans="1:9" x14ac:dyDescent="0.35">
      <c r="A25" s="1" t="s">
        <v>247</v>
      </c>
      <c r="B25" s="1" t="s">
        <v>248</v>
      </c>
      <c r="C25" s="1" t="s">
        <v>249</v>
      </c>
      <c r="F25">
        <v>2019</v>
      </c>
      <c r="G25" s="34">
        <v>1</v>
      </c>
      <c r="H25" t="s">
        <v>250</v>
      </c>
      <c r="I25" s="7">
        <v>45712</v>
      </c>
    </row>
    <row r="26" spans="1:9" x14ac:dyDescent="0.35">
      <c r="A26" s="1" t="s">
        <v>247</v>
      </c>
      <c r="B26" s="1" t="s">
        <v>248</v>
      </c>
      <c r="C26" s="1" t="s">
        <v>249</v>
      </c>
      <c r="F26">
        <v>2020</v>
      </c>
      <c r="G26" s="34">
        <v>1</v>
      </c>
      <c r="H26" t="s">
        <v>250</v>
      </c>
      <c r="I26" s="7">
        <v>45712</v>
      </c>
    </row>
    <row r="27" spans="1:9" x14ac:dyDescent="0.35">
      <c r="A27" s="1" t="s">
        <v>247</v>
      </c>
      <c r="B27" s="1" t="s">
        <v>248</v>
      </c>
      <c r="C27" s="1" t="s">
        <v>249</v>
      </c>
      <c r="F27">
        <v>2021</v>
      </c>
      <c r="G27" s="34">
        <v>1</v>
      </c>
      <c r="H27" t="s">
        <v>250</v>
      </c>
      <c r="I27" s="7">
        <v>45712</v>
      </c>
    </row>
    <row r="28" spans="1:9" x14ac:dyDescent="0.35">
      <c r="A28" s="1" t="s">
        <v>247</v>
      </c>
      <c r="B28" s="1" t="s">
        <v>248</v>
      </c>
      <c r="C28" s="1" t="s">
        <v>249</v>
      </c>
      <c r="F28">
        <v>2022</v>
      </c>
      <c r="G28" s="34">
        <v>1</v>
      </c>
      <c r="H28" t="s">
        <v>250</v>
      </c>
      <c r="I28" s="7">
        <v>45712</v>
      </c>
    </row>
    <row r="29" spans="1:9" x14ac:dyDescent="0.35">
      <c r="A29" s="1" t="s">
        <v>247</v>
      </c>
      <c r="B29" s="1" t="s">
        <v>248</v>
      </c>
      <c r="C29" s="1" t="s">
        <v>249</v>
      </c>
      <c r="F29">
        <v>2023</v>
      </c>
      <c r="G29" s="34">
        <v>1</v>
      </c>
      <c r="H29" t="s">
        <v>250</v>
      </c>
      <c r="I29" s="7">
        <v>45712</v>
      </c>
    </row>
    <row r="30" spans="1:9" x14ac:dyDescent="0.35">
      <c r="A30" s="1" t="s">
        <v>247</v>
      </c>
      <c r="B30" s="1" t="s">
        <v>248</v>
      </c>
      <c r="C30" s="1" t="s">
        <v>249</v>
      </c>
      <c r="F30">
        <v>2024</v>
      </c>
      <c r="G30" s="34">
        <v>1</v>
      </c>
      <c r="H30" t="s">
        <v>250</v>
      </c>
      <c r="I30" s="7">
        <v>45712</v>
      </c>
    </row>
    <row r="31" spans="1:9" x14ac:dyDescent="0.35">
      <c r="A31" s="77" t="s">
        <v>1300</v>
      </c>
      <c r="B31" s="78">
        <f>COUNTIF(B2:B30,"*")</f>
        <v>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AE2-04F0-4249-9AFE-0332FCFAF5FB}">
  <sheetPr>
    <tabColor theme="9"/>
  </sheetPr>
  <dimension ref="A1:I86"/>
  <sheetViews>
    <sheetView topLeftCell="A50" zoomScale="70" zoomScaleNormal="70" workbookViewId="0">
      <selection activeCell="A86" sqref="A86"/>
    </sheetView>
  </sheetViews>
  <sheetFormatPr defaultColWidth="8.7265625" defaultRowHeight="14.5" x14ac:dyDescent="0.35"/>
  <cols>
    <col min="1" max="1" width="11.54296875" bestFit="1" customWidth="1"/>
    <col min="2" max="2" width="39.453125" bestFit="1" customWidth="1"/>
    <col min="3" max="3" width="16.7265625" customWidth="1"/>
    <col min="4" max="4" width="29.26953125" customWidth="1"/>
    <col min="5" max="5" width="20.7265625" customWidth="1"/>
    <col min="6" max="6" width="10.7265625" bestFit="1" customWidth="1"/>
    <col min="7" max="7" width="13" style="30" bestFit="1" customWidth="1"/>
    <col min="9" max="9" width="11.26953125" bestFit="1" customWidth="1"/>
  </cols>
  <sheetData>
    <row r="1" spans="1:9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40</v>
      </c>
      <c r="G1" s="30" t="s">
        <v>41</v>
      </c>
      <c r="H1" t="s">
        <v>42</v>
      </c>
      <c r="I1" t="s">
        <v>43</v>
      </c>
    </row>
    <row r="2" spans="1:9" x14ac:dyDescent="0.35">
      <c r="A2" s="1" t="s">
        <v>251</v>
      </c>
      <c r="B2" s="1" t="s">
        <v>252</v>
      </c>
      <c r="C2" s="1" t="s">
        <v>253</v>
      </c>
      <c r="D2" t="s">
        <v>254</v>
      </c>
      <c r="E2" t="s">
        <v>255</v>
      </c>
      <c r="F2">
        <v>2022</v>
      </c>
      <c r="G2" s="31" t="s">
        <v>186</v>
      </c>
      <c r="H2" t="s">
        <v>256</v>
      </c>
      <c r="I2" s="7">
        <v>45762</v>
      </c>
    </row>
    <row r="3" spans="1:9" x14ac:dyDescent="0.35">
      <c r="A3" s="1" t="s">
        <v>251</v>
      </c>
      <c r="B3" s="1" t="s">
        <v>252</v>
      </c>
      <c r="C3" s="1" t="s">
        <v>257</v>
      </c>
      <c r="D3" t="s">
        <v>258</v>
      </c>
      <c r="E3" t="s">
        <v>259</v>
      </c>
      <c r="F3">
        <v>2022</v>
      </c>
      <c r="G3" s="31" t="s">
        <v>186</v>
      </c>
      <c r="H3" t="s">
        <v>256</v>
      </c>
      <c r="I3" s="7">
        <v>45762</v>
      </c>
    </row>
    <row r="4" spans="1:9" x14ac:dyDescent="0.35">
      <c r="A4" s="1" t="s">
        <v>251</v>
      </c>
      <c r="B4" s="1" t="s">
        <v>252</v>
      </c>
      <c r="C4" s="1" t="s">
        <v>260</v>
      </c>
      <c r="D4" t="s">
        <v>261</v>
      </c>
      <c r="E4" t="s">
        <v>262</v>
      </c>
      <c r="F4">
        <v>2022</v>
      </c>
      <c r="G4" s="31" t="s">
        <v>186</v>
      </c>
      <c r="H4" t="s">
        <v>256</v>
      </c>
      <c r="I4" s="7">
        <v>45762</v>
      </c>
    </row>
    <row r="5" spans="1:9" x14ac:dyDescent="0.35">
      <c r="A5" s="1" t="s">
        <v>251</v>
      </c>
      <c r="B5" s="1" t="s">
        <v>252</v>
      </c>
      <c r="C5" s="1" t="s">
        <v>263</v>
      </c>
      <c r="D5" t="s">
        <v>264</v>
      </c>
      <c r="E5" t="s">
        <v>265</v>
      </c>
      <c r="F5">
        <v>2022</v>
      </c>
      <c r="G5" s="31" t="s">
        <v>186</v>
      </c>
      <c r="H5" t="s">
        <v>256</v>
      </c>
      <c r="I5" s="7">
        <v>45762</v>
      </c>
    </row>
    <row r="6" spans="1:9" x14ac:dyDescent="0.35">
      <c r="A6" s="1" t="s">
        <v>251</v>
      </c>
      <c r="B6" s="1" t="s">
        <v>252</v>
      </c>
      <c r="C6" s="1" t="s">
        <v>266</v>
      </c>
      <c r="D6" t="s">
        <v>267</v>
      </c>
      <c r="E6" t="s">
        <v>268</v>
      </c>
      <c r="F6">
        <v>2022</v>
      </c>
      <c r="G6" s="31" t="s">
        <v>186</v>
      </c>
      <c r="H6" t="s">
        <v>256</v>
      </c>
      <c r="I6" s="7">
        <v>45762</v>
      </c>
    </row>
    <row r="7" spans="1:9" x14ac:dyDescent="0.35">
      <c r="A7" s="1" t="s">
        <v>251</v>
      </c>
      <c r="B7" s="1" t="s">
        <v>252</v>
      </c>
      <c r="C7" s="1" t="s">
        <v>269</v>
      </c>
      <c r="D7" t="s">
        <v>270</v>
      </c>
      <c r="E7" t="s">
        <v>271</v>
      </c>
      <c r="F7">
        <v>2022</v>
      </c>
      <c r="G7" s="31" t="s">
        <v>186</v>
      </c>
      <c r="H7" t="s">
        <v>256</v>
      </c>
      <c r="I7" s="7">
        <v>45762</v>
      </c>
    </row>
    <row r="8" spans="1:9" x14ac:dyDescent="0.35">
      <c r="A8" s="1" t="s">
        <v>251</v>
      </c>
      <c r="B8" s="1" t="s">
        <v>252</v>
      </c>
      <c r="C8" s="1" t="s">
        <v>272</v>
      </c>
      <c r="D8" t="s">
        <v>273</v>
      </c>
      <c r="E8" t="s">
        <v>274</v>
      </c>
      <c r="F8">
        <v>2022</v>
      </c>
      <c r="G8" s="31" t="s">
        <v>186</v>
      </c>
      <c r="H8" t="s">
        <v>256</v>
      </c>
      <c r="I8" s="7">
        <v>45762</v>
      </c>
    </row>
    <row r="9" spans="1:9" x14ac:dyDescent="0.35">
      <c r="A9" s="1" t="s">
        <v>251</v>
      </c>
      <c r="B9" s="1" t="s">
        <v>252</v>
      </c>
      <c r="C9" s="1" t="s">
        <v>275</v>
      </c>
      <c r="D9" t="s">
        <v>276</v>
      </c>
      <c r="E9" t="s">
        <v>276</v>
      </c>
      <c r="F9">
        <v>2022</v>
      </c>
      <c r="G9" s="31" t="s">
        <v>186</v>
      </c>
      <c r="H9" t="s">
        <v>256</v>
      </c>
      <c r="I9" s="7">
        <v>45762</v>
      </c>
    </row>
    <row r="10" spans="1:9" x14ac:dyDescent="0.35">
      <c r="A10" s="1" t="s">
        <v>251</v>
      </c>
      <c r="B10" s="1" t="s">
        <v>252</v>
      </c>
      <c r="C10" s="1" t="s">
        <v>253</v>
      </c>
      <c r="D10" t="s">
        <v>254</v>
      </c>
      <c r="E10" t="s">
        <v>255</v>
      </c>
      <c r="F10">
        <v>2023</v>
      </c>
      <c r="G10" s="31" t="s">
        <v>186</v>
      </c>
      <c r="H10" t="s">
        <v>256</v>
      </c>
      <c r="I10" s="7">
        <v>45762</v>
      </c>
    </row>
    <row r="11" spans="1:9" x14ac:dyDescent="0.35">
      <c r="A11" s="1" t="s">
        <v>251</v>
      </c>
      <c r="B11" s="1" t="s">
        <v>252</v>
      </c>
      <c r="C11" s="1" t="s">
        <v>257</v>
      </c>
      <c r="D11" t="s">
        <v>258</v>
      </c>
      <c r="E11" t="s">
        <v>259</v>
      </c>
      <c r="F11">
        <v>2023</v>
      </c>
      <c r="G11" s="31" t="s">
        <v>186</v>
      </c>
      <c r="H11" t="s">
        <v>256</v>
      </c>
      <c r="I11" s="7">
        <v>45762</v>
      </c>
    </row>
    <row r="12" spans="1:9" x14ac:dyDescent="0.35">
      <c r="A12" s="1" t="s">
        <v>251</v>
      </c>
      <c r="B12" s="1" t="s">
        <v>252</v>
      </c>
      <c r="C12" s="1" t="s">
        <v>260</v>
      </c>
      <c r="D12" t="s">
        <v>261</v>
      </c>
      <c r="E12" t="s">
        <v>262</v>
      </c>
      <c r="F12">
        <v>2023</v>
      </c>
      <c r="G12" s="31" t="s">
        <v>186</v>
      </c>
      <c r="H12" t="s">
        <v>256</v>
      </c>
      <c r="I12" s="7">
        <v>45762</v>
      </c>
    </row>
    <row r="13" spans="1:9" x14ac:dyDescent="0.35">
      <c r="A13" s="1" t="s">
        <v>251</v>
      </c>
      <c r="B13" s="1" t="s">
        <v>252</v>
      </c>
      <c r="C13" s="1" t="s">
        <v>263</v>
      </c>
      <c r="D13" t="s">
        <v>264</v>
      </c>
      <c r="E13" t="s">
        <v>265</v>
      </c>
      <c r="F13">
        <v>2023</v>
      </c>
      <c r="G13" s="31" t="s">
        <v>186</v>
      </c>
      <c r="H13" t="s">
        <v>256</v>
      </c>
      <c r="I13" s="7">
        <v>45762</v>
      </c>
    </row>
    <row r="14" spans="1:9" x14ac:dyDescent="0.35">
      <c r="A14" s="1" t="s">
        <v>251</v>
      </c>
      <c r="B14" s="1" t="s">
        <v>252</v>
      </c>
      <c r="C14" s="1" t="s">
        <v>266</v>
      </c>
      <c r="D14" t="s">
        <v>267</v>
      </c>
      <c r="E14" t="s">
        <v>268</v>
      </c>
      <c r="F14">
        <v>2023</v>
      </c>
      <c r="G14" s="31" t="s">
        <v>186</v>
      </c>
      <c r="H14" t="s">
        <v>256</v>
      </c>
      <c r="I14" s="7">
        <v>45762</v>
      </c>
    </row>
    <row r="15" spans="1:9" x14ac:dyDescent="0.35">
      <c r="A15" s="1" t="s">
        <v>251</v>
      </c>
      <c r="B15" s="1" t="s">
        <v>252</v>
      </c>
      <c r="C15" s="1" t="s">
        <v>269</v>
      </c>
      <c r="D15" t="s">
        <v>270</v>
      </c>
      <c r="E15" t="s">
        <v>271</v>
      </c>
      <c r="F15">
        <v>2023</v>
      </c>
      <c r="G15" s="31" t="s">
        <v>186</v>
      </c>
      <c r="H15" t="s">
        <v>256</v>
      </c>
      <c r="I15" s="7">
        <v>45762</v>
      </c>
    </row>
    <row r="16" spans="1:9" x14ac:dyDescent="0.35">
      <c r="A16" s="1" t="s">
        <v>251</v>
      </c>
      <c r="B16" s="1" t="s">
        <v>252</v>
      </c>
      <c r="C16" s="1" t="s">
        <v>272</v>
      </c>
      <c r="D16" t="s">
        <v>273</v>
      </c>
      <c r="E16" t="s">
        <v>274</v>
      </c>
      <c r="F16">
        <v>2023</v>
      </c>
      <c r="G16" s="31" t="s">
        <v>186</v>
      </c>
      <c r="H16" t="s">
        <v>256</v>
      </c>
      <c r="I16" s="7">
        <v>45762</v>
      </c>
    </row>
    <row r="17" spans="1:9" x14ac:dyDescent="0.35">
      <c r="A17" s="1" t="s">
        <v>251</v>
      </c>
      <c r="B17" s="1" t="s">
        <v>252</v>
      </c>
      <c r="C17" s="1" t="s">
        <v>275</v>
      </c>
      <c r="D17" t="s">
        <v>276</v>
      </c>
      <c r="E17" t="s">
        <v>276</v>
      </c>
      <c r="F17">
        <v>2023</v>
      </c>
      <c r="G17" s="31" t="s">
        <v>186</v>
      </c>
      <c r="H17" t="s">
        <v>256</v>
      </c>
      <c r="I17" s="7">
        <v>45762</v>
      </c>
    </row>
    <row r="18" spans="1:9" x14ac:dyDescent="0.35">
      <c r="A18" s="1" t="s">
        <v>251</v>
      </c>
      <c r="B18" s="1" t="s">
        <v>252</v>
      </c>
      <c r="C18" s="1" t="s">
        <v>253</v>
      </c>
      <c r="D18" t="s">
        <v>254</v>
      </c>
      <c r="E18" t="s">
        <v>255</v>
      </c>
      <c r="F18">
        <v>2024</v>
      </c>
      <c r="G18" s="30">
        <v>0.54400000000000004</v>
      </c>
      <c r="H18" t="s">
        <v>256</v>
      </c>
      <c r="I18" s="7">
        <v>45762</v>
      </c>
    </row>
    <row r="19" spans="1:9" x14ac:dyDescent="0.35">
      <c r="A19" s="1" t="s">
        <v>251</v>
      </c>
      <c r="B19" s="1" t="s">
        <v>252</v>
      </c>
      <c r="C19" s="1" t="s">
        <v>257</v>
      </c>
      <c r="D19" t="s">
        <v>258</v>
      </c>
      <c r="E19" t="s">
        <v>259</v>
      </c>
      <c r="F19">
        <v>2024</v>
      </c>
      <c r="G19" s="30">
        <v>0.11600000000000001</v>
      </c>
      <c r="H19" t="s">
        <v>256</v>
      </c>
      <c r="I19" s="7">
        <v>45762</v>
      </c>
    </row>
    <row r="20" spans="1:9" x14ac:dyDescent="0.35">
      <c r="A20" s="1" t="s">
        <v>251</v>
      </c>
      <c r="B20" s="1" t="s">
        <v>252</v>
      </c>
      <c r="C20" s="1" t="s">
        <v>260</v>
      </c>
      <c r="D20" t="s">
        <v>261</v>
      </c>
      <c r="E20" t="s">
        <v>262</v>
      </c>
      <c r="F20">
        <v>2024</v>
      </c>
      <c r="G20" s="30">
        <v>0.95099999999999996</v>
      </c>
      <c r="H20" t="s">
        <v>256</v>
      </c>
      <c r="I20" s="7">
        <v>45762</v>
      </c>
    </row>
    <row r="21" spans="1:9" x14ac:dyDescent="0.35">
      <c r="A21" s="1" t="s">
        <v>251</v>
      </c>
      <c r="B21" s="1" t="s">
        <v>252</v>
      </c>
      <c r="C21" s="1" t="s">
        <v>263</v>
      </c>
      <c r="D21" t="s">
        <v>264</v>
      </c>
      <c r="E21" t="s">
        <v>265</v>
      </c>
      <c r="F21">
        <v>2024</v>
      </c>
      <c r="G21" s="30">
        <v>0.30299999999999999</v>
      </c>
      <c r="H21" t="s">
        <v>256</v>
      </c>
      <c r="I21" s="7">
        <v>45762</v>
      </c>
    </row>
    <row r="22" spans="1:9" x14ac:dyDescent="0.35">
      <c r="A22" s="1" t="s">
        <v>251</v>
      </c>
      <c r="B22" s="1" t="s">
        <v>252</v>
      </c>
      <c r="C22" s="1" t="s">
        <v>266</v>
      </c>
      <c r="D22" t="s">
        <v>267</v>
      </c>
      <c r="E22" t="s">
        <v>268</v>
      </c>
      <c r="F22">
        <v>2024</v>
      </c>
      <c r="G22" s="30">
        <v>0.68200000000000005</v>
      </c>
      <c r="H22" t="s">
        <v>256</v>
      </c>
      <c r="I22" s="7">
        <v>45762</v>
      </c>
    </row>
    <row r="23" spans="1:9" x14ac:dyDescent="0.35">
      <c r="A23" s="1" t="s">
        <v>251</v>
      </c>
      <c r="B23" s="1" t="s">
        <v>252</v>
      </c>
      <c r="C23" s="1" t="s">
        <v>269</v>
      </c>
      <c r="D23" t="s">
        <v>270</v>
      </c>
      <c r="E23" t="s">
        <v>271</v>
      </c>
      <c r="F23">
        <v>2024</v>
      </c>
      <c r="G23" s="30">
        <v>0.55800000000000005</v>
      </c>
      <c r="H23" t="s">
        <v>256</v>
      </c>
      <c r="I23" s="7">
        <v>45762</v>
      </c>
    </row>
    <row r="24" spans="1:9" x14ac:dyDescent="0.35">
      <c r="A24" s="1" t="s">
        <v>251</v>
      </c>
      <c r="B24" s="1" t="s">
        <v>252</v>
      </c>
      <c r="C24" s="1" t="s">
        <v>272</v>
      </c>
      <c r="D24" t="s">
        <v>273</v>
      </c>
      <c r="E24" t="s">
        <v>274</v>
      </c>
      <c r="F24">
        <v>2024</v>
      </c>
      <c r="G24" s="30">
        <v>5.3019999999999996</v>
      </c>
      <c r="H24" t="s">
        <v>256</v>
      </c>
      <c r="I24" s="7">
        <v>45762</v>
      </c>
    </row>
    <row r="25" spans="1:9" x14ac:dyDescent="0.35">
      <c r="A25" s="1" t="s">
        <v>251</v>
      </c>
      <c r="B25" s="1" t="s">
        <v>252</v>
      </c>
      <c r="C25" s="1" t="s">
        <v>275</v>
      </c>
      <c r="D25" t="s">
        <v>276</v>
      </c>
      <c r="E25" t="s">
        <v>276</v>
      </c>
      <c r="F25">
        <v>2024</v>
      </c>
      <c r="G25" s="30">
        <v>2.0979999999999999</v>
      </c>
      <c r="H25" t="s">
        <v>256</v>
      </c>
      <c r="I25" s="7">
        <v>45762</v>
      </c>
    </row>
    <row r="26" spans="1:9" x14ac:dyDescent="0.35">
      <c r="A26" s="1" t="s">
        <v>251</v>
      </c>
      <c r="B26" s="1" t="s">
        <v>252</v>
      </c>
      <c r="C26" s="1" t="s">
        <v>277</v>
      </c>
      <c r="D26" t="s">
        <v>278</v>
      </c>
      <c r="E26" t="s">
        <v>279</v>
      </c>
      <c r="F26">
        <v>2022</v>
      </c>
      <c r="G26" s="30">
        <v>10210.299999999999</v>
      </c>
      <c r="H26" t="s">
        <v>256</v>
      </c>
      <c r="I26" s="7">
        <v>45712</v>
      </c>
    </row>
    <row r="27" spans="1:9" x14ac:dyDescent="0.35">
      <c r="A27" s="1" t="s">
        <v>251</v>
      </c>
      <c r="B27" s="1" t="s">
        <v>252</v>
      </c>
      <c r="C27" s="1" t="s">
        <v>280</v>
      </c>
      <c r="D27" t="s">
        <v>281</v>
      </c>
      <c r="E27" t="s">
        <v>282</v>
      </c>
      <c r="F27">
        <v>2022</v>
      </c>
      <c r="G27" s="30">
        <v>6696.1</v>
      </c>
      <c r="H27" t="s">
        <v>256</v>
      </c>
      <c r="I27" s="7">
        <v>45712</v>
      </c>
    </row>
    <row r="28" spans="1:9" x14ac:dyDescent="0.35">
      <c r="A28" s="1" t="s">
        <v>251</v>
      </c>
      <c r="B28" s="1" t="s">
        <v>252</v>
      </c>
      <c r="C28" s="1" t="s">
        <v>283</v>
      </c>
      <c r="D28" t="s">
        <v>284</v>
      </c>
      <c r="E28" t="s">
        <v>285</v>
      </c>
      <c r="F28">
        <v>2022</v>
      </c>
      <c r="G28" s="30">
        <v>758.4</v>
      </c>
      <c r="H28" t="s">
        <v>256</v>
      </c>
      <c r="I28" s="7">
        <v>45712</v>
      </c>
    </row>
    <row r="29" spans="1:9" x14ac:dyDescent="0.35">
      <c r="A29" s="1" t="s">
        <v>251</v>
      </c>
      <c r="B29" s="1" t="s">
        <v>252</v>
      </c>
      <c r="C29" s="1" t="s">
        <v>286</v>
      </c>
      <c r="D29" t="s">
        <v>287</v>
      </c>
      <c r="E29" t="s">
        <v>288</v>
      </c>
      <c r="F29">
        <v>2022</v>
      </c>
      <c r="G29" s="30">
        <v>7.1</v>
      </c>
      <c r="H29" t="s">
        <v>256</v>
      </c>
      <c r="I29" s="7">
        <v>45712</v>
      </c>
    </row>
    <row r="30" spans="1:9" x14ac:dyDescent="0.35">
      <c r="A30" s="1" t="s">
        <v>251</v>
      </c>
      <c r="B30" s="1" t="s">
        <v>252</v>
      </c>
      <c r="C30" s="1" t="s">
        <v>289</v>
      </c>
      <c r="D30" t="s">
        <v>290</v>
      </c>
      <c r="E30" t="s">
        <v>291</v>
      </c>
      <c r="F30">
        <v>2022</v>
      </c>
      <c r="G30" s="30">
        <v>73.2</v>
      </c>
      <c r="H30" t="s">
        <v>256</v>
      </c>
      <c r="I30" s="7">
        <v>45712</v>
      </c>
    </row>
    <row r="31" spans="1:9" x14ac:dyDescent="0.35">
      <c r="A31" s="1" t="s">
        <v>251</v>
      </c>
      <c r="B31" s="1" t="s">
        <v>252</v>
      </c>
      <c r="C31" s="1" t="s">
        <v>277</v>
      </c>
      <c r="D31" t="s">
        <v>278</v>
      </c>
      <c r="E31" t="s">
        <v>279</v>
      </c>
      <c r="F31">
        <v>2023</v>
      </c>
      <c r="G31" s="30">
        <v>11417.7</v>
      </c>
      <c r="H31" t="s">
        <v>256</v>
      </c>
      <c r="I31" s="7">
        <v>45712</v>
      </c>
    </row>
    <row r="32" spans="1:9" x14ac:dyDescent="0.35">
      <c r="A32" s="1" t="s">
        <v>251</v>
      </c>
      <c r="B32" s="1" t="s">
        <v>252</v>
      </c>
      <c r="C32" s="1" t="s">
        <v>280</v>
      </c>
      <c r="D32" t="s">
        <v>281</v>
      </c>
      <c r="E32" t="s">
        <v>282</v>
      </c>
      <c r="F32">
        <v>2023</v>
      </c>
      <c r="G32" s="30">
        <v>6125</v>
      </c>
      <c r="H32" t="s">
        <v>256</v>
      </c>
      <c r="I32" s="7">
        <v>45712</v>
      </c>
    </row>
    <row r="33" spans="1:9" x14ac:dyDescent="0.35">
      <c r="A33" s="1" t="s">
        <v>251</v>
      </c>
      <c r="B33" s="1" t="s">
        <v>252</v>
      </c>
      <c r="C33" s="1" t="s">
        <v>283</v>
      </c>
      <c r="D33" t="s">
        <v>284</v>
      </c>
      <c r="E33" t="s">
        <v>285</v>
      </c>
      <c r="F33">
        <v>2023</v>
      </c>
      <c r="G33" s="30">
        <v>583.6</v>
      </c>
      <c r="H33" t="s">
        <v>256</v>
      </c>
      <c r="I33" s="7">
        <v>45712</v>
      </c>
    </row>
    <row r="34" spans="1:9" x14ac:dyDescent="0.35">
      <c r="A34" s="1" t="s">
        <v>251</v>
      </c>
      <c r="B34" s="1" t="s">
        <v>252</v>
      </c>
      <c r="C34" s="1" t="s">
        <v>286</v>
      </c>
      <c r="D34" t="s">
        <v>287</v>
      </c>
      <c r="E34" t="s">
        <v>288</v>
      </c>
      <c r="F34">
        <v>2023</v>
      </c>
      <c r="G34" s="30">
        <v>11.4</v>
      </c>
      <c r="H34" t="s">
        <v>256</v>
      </c>
      <c r="I34" s="7">
        <v>45712</v>
      </c>
    </row>
    <row r="35" spans="1:9" x14ac:dyDescent="0.35">
      <c r="A35" s="1" t="s">
        <v>251</v>
      </c>
      <c r="B35" s="1" t="s">
        <v>252</v>
      </c>
      <c r="C35" s="1" t="s">
        <v>289</v>
      </c>
      <c r="D35" t="s">
        <v>290</v>
      </c>
      <c r="E35" t="s">
        <v>291</v>
      </c>
      <c r="F35">
        <v>2023</v>
      </c>
      <c r="G35" s="30">
        <v>53.3</v>
      </c>
      <c r="H35" t="s">
        <v>256</v>
      </c>
      <c r="I35" s="7">
        <v>45712</v>
      </c>
    </row>
    <row r="36" spans="1:9" x14ac:dyDescent="0.35">
      <c r="A36" s="1" t="s">
        <v>251</v>
      </c>
      <c r="B36" s="1" t="s">
        <v>252</v>
      </c>
      <c r="C36" s="1" t="s">
        <v>277</v>
      </c>
      <c r="D36" t="s">
        <v>278</v>
      </c>
      <c r="E36" t="s">
        <v>279</v>
      </c>
      <c r="F36">
        <v>2024</v>
      </c>
      <c r="G36" s="30">
        <v>9535.2999999999993</v>
      </c>
      <c r="H36" t="s">
        <v>256</v>
      </c>
      <c r="I36" s="7">
        <v>45712</v>
      </c>
    </row>
    <row r="37" spans="1:9" x14ac:dyDescent="0.35">
      <c r="A37" s="1" t="s">
        <v>251</v>
      </c>
      <c r="B37" s="1" t="s">
        <v>252</v>
      </c>
      <c r="C37" s="1" t="s">
        <v>280</v>
      </c>
      <c r="D37" t="s">
        <v>281</v>
      </c>
      <c r="E37" t="s">
        <v>282</v>
      </c>
      <c r="F37">
        <v>2024</v>
      </c>
      <c r="G37" s="30">
        <v>6365</v>
      </c>
      <c r="H37" t="s">
        <v>256</v>
      </c>
      <c r="I37" s="7">
        <v>45712</v>
      </c>
    </row>
    <row r="38" spans="1:9" x14ac:dyDescent="0.35">
      <c r="A38" s="1" t="s">
        <v>251</v>
      </c>
      <c r="B38" s="1" t="s">
        <v>252</v>
      </c>
      <c r="C38" s="1" t="s">
        <v>283</v>
      </c>
      <c r="D38" t="s">
        <v>284</v>
      </c>
      <c r="E38" t="s">
        <v>285</v>
      </c>
      <c r="F38">
        <v>2024</v>
      </c>
      <c r="G38" s="30">
        <v>681.6</v>
      </c>
      <c r="H38" t="s">
        <v>256</v>
      </c>
      <c r="I38" s="7">
        <v>45712</v>
      </c>
    </row>
    <row r="39" spans="1:9" x14ac:dyDescent="0.35">
      <c r="A39" s="1" t="s">
        <v>251</v>
      </c>
      <c r="B39" s="1" t="s">
        <v>252</v>
      </c>
      <c r="C39" s="1" t="s">
        <v>286</v>
      </c>
      <c r="D39" t="s">
        <v>287</v>
      </c>
      <c r="E39" t="s">
        <v>288</v>
      </c>
      <c r="F39">
        <v>2024</v>
      </c>
      <c r="G39" s="30">
        <v>12.8</v>
      </c>
      <c r="H39" t="s">
        <v>256</v>
      </c>
      <c r="I39" s="7">
        <v>45712</v>
      </c>
    </row>
    <row r="40" spans="1:9" x14ac:dyDescent="0.35">
      <c r="A40" s="1" t="s">
        <v>251</v>
      </c>
      <c r="B40" s="1" t="s">
        <v>252</v>
      </c>
      <c r="C40" s="1" t="s">
        <v>289</v>
      </c>
      <c r="D40" t="s">
        <v>290</v>
      </c>
      <c r="E40" t="s">
        <v>291</v>
      </c>
      <c r="F40">
        <v>2024</v>
      </c>
      <c r="G40" s="30">
        <v>58.7</v>
      </c>
      <c r="H40" t="s">
        <v>256</v>
      </c>
      <c r="I40" s="7">
        <v>45712</v>
      </c>
    </row>
    <row r="41" spans="1:9" x14ac:dyDescent="0.35">
      <c r="A41" s="1" t="s">
        <v>251</v>
      </c>
      <c r="B41" s="1" t="s">
        <v>252</v>
      </c>
      <c r="C41" s="1" t="s">
        <v>292</v>
      </c>
      <c r="D41" t="s">
        <v>293</v>
      </c>
      <c r="E41" t="s">
        <v>293</v>
      </c>
      <c r="F41">
        <v>2022</v>
      </c>
      <c r="G41" s="31" t="s">
        <v>186</v>
      </c>
      <c r="H41" t="s">
        <v>294</v>
      </c>
      <c r="I41" s="7">
        <v>45712</v>
      </c>
    </row>
    <row r="42" spans="1:9" x14ac:dyDescent="0.35">
      <c r="A42" s="1" t="s">
        <v>251</v>
      </c>
      <c r="B42" s="1" t="s">
        <v>252</v>
      </c>
      <c r="C42" s="1" t="s">
        <v>295</v>
      </c>
      <c r="D42" t="s">
        <v>296</v>
      </c>
      <c r="E42" t="s">
        <v>296</v>
      </c>
      <c r="F42">
        <v>2022</v>
      </c>
      <c r="G42" s="31" t="s">
        <v>186</v>
      </c>
      <c r="H42" t="s">
        <v>256</v>
      </c>
      <c r="I42" s="7">
        <v>45712</v>
      </c>
    </row>
    <row r="43" spans="1:9" x14ac:dyDescent="0.35">
      <c r="A43" s="1" t="s">
        <v>251</v>
      </c>
      <c r="B43" s="1" t="s">
        <v>252</v>
      </c>
      <c r="C43" s="1" t="s">
        <v>297</v>
      </c>
      <c r="D43" t="s">
        <v>298</v>
      </c>
      <c r="E43" t="s">
        <v>299</v>
      </c>
      <c r="F43">
        <v>2022</v>
      </c>
      <c r="G43" s="31" t="s">
        <v>186</v>
      </c>
      <c r="H43" t="s">
        <v>256</v>
      </c>
      <c r="I43" s="7">
        <v>45712</v>
      </c>
    </row>
    <row r="44" spans="1:9" x14ac:dyDescent="0.35">
      <c r="A44" s="1" t="s">
        <v>251</v>
      </c>
      <c r="B44" s="1" t="s">
        <v>252</v>
      </c>
      <c r="C44" s="1" t="s">
        <v>300</v>
      </c>
      <c r="D44" t="s">
        <v>301</v>
      </c>
      <c r="E44" t="s">
        <v>302</v>
      </c>
      <c r="F44">
        <v>2022</v>
      </c>
      <c r="G44" s="31" t="s">
        <v>186</v>
      </c>
      <c r="H44" t="s">
        <v>256</v>
      </c>
      <c r="I44" s="7">
        <v>45712</v>
      </c>
    </row>
    <row r="45" spans="1:9" x14ac:dyDescent="0.35">
      <c r="A45" s="1" t="s">
        <v>251</v>
      </c>
      <c r="B45" s="1" t="s">
        <v>252</v>
      </c>
      <c r="C45" s="1" t="s">
        <v>292</v>
      </c>
      <c r="D45" t="s">
        <v>293</v>
      </c>
      <c r="E45" t="s">
        <v>293</v>
      </c>
      <c r="F45">
        <v>2023</v>
      </c>
      <c r="G45" s="31" t="s">
        <v>186</v>
      </c>
      <c r="H45" t="s">
        <v>294</v>
      </c>
      <c r="I45" s="7">
        <v>45712</v>
      </c>
    </row>
    <row r="46" spans="1:9" x14ac:dyDescent="0.35">
      <c r="A46" s="1" t="s">
        <v>251</v>
      </c>
      <c r="B46" s="1" t="s">
        <v>252</v>
      </c>
      <c r="C46" s="1" t="s">
        <v>295</v>
      </c>
      <c r="D46" t="s">
        <v>296</v>
      </c>
      <c r="E46" t="s">
        <v>296</v>
      </c>
      <c r="F46">
        <v>2023</v>
      </c>
      <c r="G46" s="31" t="s">
        <v>186</v>
      </c>
      <c r="H46" t="s">
        <v>256</v>
      </c>
      <c r="I46" s="7">
        <v>45712</v>
      </c>
    </row>
    <row r="47" spans="1:9" x14ac:dyDescent="0.35">
      <c r="A47" s="1" t="s">
        <v>251</v>
      </c>
      <c r="B47" s="1" t="s">
        <v>252</v>
      </c>
      <c r="C47" s="1" t="s">
        <v>297</v>
      </c>
      <c r="D47" t="s">
        <v>298</v>
      </c>
      <c r="E47" t="s">
        <v>299</v>
      </c>
      <c r="F47">
        <v>2023</v>
      </c>
      <c r="G47" s="31" t="s">
        <v>186</v>
      </c>
      <c r="H47" t="s">
        <v>256</v>
      </c>
      <c r="I47" s="7">
        <v>45712</v>
      </c>
    </row>
    <row r="48" spans="1:9" x14ac:dyDescent="0.35">
      <c r="A48" s="1" t="s">
        <v>251</v>
      </c>
      <c r="B48" s="1" t="s">
        <v>252</v>
      </c>
      <c r="C48" s="1" t="s">
        <v>300</v>
      </c>
      <c r="D48" t="s">
        <v>301</v>
      </c>
      <c r="E48" t="s">
        <v>302</v>
      </c>
      <c r="F48">
        <v>2023</v>
      </c>
      <c r="G48" s="31" t="s">
        <v>186</v>
      </c>
      <c r="H48" t="s">
        <v>256</v>
      </c>
      <c r="I48" s="7">
        <v>45712</v>
      </c>
    </row>
    <row r="49" spans="1:9" x14ac:dyDescent="0.35">
      <c r="A49" s="1" t="s">
        <v>251</v>
      </c>
      <c r="B49" s="1" t="s">
        <v>252</v>
      </c>
      <c r="C49" s="1" t="s">
        <v>292</v>
      </c>
      <c r="D49" t="s">
        <v>293</v>
      </c>
      <c r="E49" t="s">
        <v>293</v>
      </c>
      <c r="F49">
        <v>2024</v>
      </c>
      <c r="G49" s="30">
        <f>0.343</f>
        <v>0.34300000000000003</v>
      </c>
      <c r="H49" t="s">
        <v>294</v>
      </c>
      <c r="I49" s="7">
        <v>45712</v>
      </c>
    </row>
    <row r="50" spans="1:9" x14ac:dyDescent="0.35">
      <c r="A50" s="1" t="s">
        <v>251</v>
      </c>
      <c r="B50" s="1" t="s">
        <v>252</v>
      </c>
      <c r="C50" s="1" t="s">
        <v>295</v>
      </c>
      <c r="D50" t="s">
        <v>296</v>
      </c>
      <c r="E50" t="s">
        <v>296</v>
      </c>
      <c r="F50">
        <v>2024</v>
      </c>
      <c r="G50" s="30">
        <v>267</v>
      </c>
      <c r="H50" t="s">
        <v>256</v>
      </c>
      <c r="I50" s="7">
        <v>45712</v>
      </c>
    </row>
    <row r="51" spans="1:9" x14ac:dyDescent="0.35">
      <c r="A51" s="1" t="s">
        <v>251</v>
      </c>
      <c r="B51" s="1" t="s">
        <v>252</v>
      </c>
      <c r="C51" s="1" t="s">
        <v>297</v>
      </c>
      <c r="D51" t="s">
        <v>298</v>
      </c>
      <c r="E51" t="s">
        <v>299</v>
      </c>
      <c r="F51">
        <v>2024</v>
      </c>
      <c r="G51" s="30">
        <v>13550</v>
      </c>
      <c r="H51" t="s">
        <v>256</v>
      </c>
      <c r="I51" s="7">
        <v>45712</v>
      </c>
    </row>
    <row r="52" spans="1:9" x14ac:dyDescent="0.35">
      <c r="A52" s="1" t="s">
        <v>251</v>
      </c>
      <c r="B52" s="1" t="s">
        <v>252</v>
      </c>
      <c r="C52" s="1" t="s">
        <v>300</v>
      </c>
      <c r="D52" t="s">
        <v>301</v>
      </c>
      <c r="E52" t="s">
        <v>302</v>
      </c>
      <c r="F52">
        <v>2024</v>
      </c>
      <c r="G52" s="30">
        <v>11.262</v>
      </c>
      <c r="H52" t="s">
        <v>256</v>
      </c>
      <c r="I52" s="7">
        <v>45712</v>
      </c>
    </row>
    <row r="53" spans="1:9" x14ac:dyDescent="0.35">
      <c r="A53" s="1" t="s">
        <v>303</v>
      </c>
      <c r="B53" s="1" t="s">
        <v>304</v>
      </c>
      <c r="C53" s="1" t="s">
        <v>269</v>
      </c>
      <c r="F53">
        <v>2024</v>
      </c>
      <c r="G53" s="55">
        <v>100</v>
      </c>
      <c r="H53" t="s">
        <v>305</v>
      </c>
      <c r="I53" s="7">
        <v>45764</v>
      </c>
    </row>
    <row r="54" spans="1:9" x14ac:dyDescent="0.35">
      <c r="A54" s="1" t="s">
        <v>306</v>
      </c>
      <c r="B54" s="1" t="s">
        <v>307</v>
      </c>
      <c r="C54" s="1" t="s">
        <v>308</v>
      </c>
      <c r="D54" s="40" t="s">
        <v>309</v>
      </c>
      <c r="E54" s="40" t="s">
        <v>310</v>
      </c>
      <c r="F54" s="40">
        <v>2024</v>
      </c>
      <c r="G54" s="41">
        <v>80</v>
      </c>
      <c r="H54" s="40" t="s">
        <v>69</v>
      </c>
      <c r="I54" s="42">
        <v>45737</v>
      </c>
    </row>
    <row r="55" spans="1:9" x14ac:dyDescent="0.35">
      <c r="A55" s="1" t="s">
        <v>311</v>
      </c>
      <c r="B55" s="1" t="s">
        <v>312</v>
      </c>
      <c r="C55" s="1" t="s">
        <v>313</v>
      </c>
      <c r="D55" s="40"/>
      <c r="E55" s="40"/>
      <c r="F55" s="40">
        <v>2024</v>
      </c>
      <c r="G55" s="41">
        <v>100</v>
      </c>
      <c r="H55" s="40" t="s">
        <v>305</v>
      </c>
      <c r="I55" s="7">
        <v>45764</v>
      </c>
    </row>
    <row r="56" spans="1:9" x14ac:dyDescent="0.35">
      <c r="A56" s="1" t="s">
        <v>314</v>
      </c>
      <c r="B56" s="1" t="s">
        <v>315</v>
      </c>
      <c r="C56" s="1" t="s">
        <v>316</v>
      </c>
      <c r="D56" t="s">
        <v>254</v>
      </c>
      <c r="E56" t="s">
        <v>255</v>
      </c>
      <c r="F56">
        <v>2022</v>
      </c>
      <c r="G56" s="31" t="s">
        <v>186</v>
      </c>
      <c r="H56" t="s">
        <v>256</v>
      </c>
      <c r="I56" s="7">
        <v>45762</v>
      </c>
    </row>
    <row r="57" spans="1:9" x14ac:dyDescent="0.35">
      <c r="A57" s="1" t="s">
        <v>314</v>
      </c>
      <c r="B57" s="1" t="s">
        <v>315</v>
      </c>
      <c r="C57" s="1" t="s">
        <v>317</v>
      </c>
      <c r="D57" t="s">
        <v>318</v>
      </c>
      <c r="E57" t="s">
        <v>319</v>
      </c>
      <c r="F57">
        <v>2022</v>
      </c>
      <c r="G57" s="31" t="s">
        <v>186</v>
      </c>
      <c r="H57" t="s">
        <v>256</v>
      </c>
      <c r="I57" s="7">
        <v>45762</v>
      </c>
    </row>
    <row r="58" spans="1:9" x14ac:dyDescent="0.35">
      <c r="A58" s="1" t="s">
        <v>314</v>
      </c>
      <c r="B58" s="1" t="s">
        <v>315</v>
      </c>
      <c r="C58" s="1" t="s">
        <v>320</v>
      </c>
      <c r="D58" t="s">
        <v>264</v>
      </c>
      <c r="E58" t="s">
        <v>265</v>
      </c>
      <c r="F58">
        <v>2022</v>
      </c>
      <c r="G58" s="31" t="s">
        <v>186</v>
      </c>
      <c r="H58" t="s">
        <v>256</v>
      </c>
      <c r="I58" s="7">
        <v>45762</v>
      </c>
    </row>
    <row r="59" spans="1:9" x14ac:dyDescent="0.35">
      <c r="A59" s="1" t="s">
        <v>314</v>
      </c>
      <c r="B59" s="1" t="s">
        <v>315</v>
      </c>
      <c r="C59" s="1" t="s">
        <v>321</v>
      </c>
      <c r="D59" t="s">
        <v>270</v>
      </c>
      <c r="E59" t="s">
        <v>271</v>
      </c>
      <c r="F59">
        <v>2022</v>
      </c>
      <c r="G59" s="31" t="s">
        <v>186</v>
      </c>
      <c r="H59" t="s">
        <v>256</v>
      </c>
      <c r="I59" s="7">
        <v>45762</v>
      </c>
    </row>
    <row r="60" spans="1:9" x14ac:dyDescent="0.35">
      <c r="A60" s="1" t="s">
        <v>314</v>
      </c>
      <c r="B60" s="1" t="s">
        <v>315</v>
      </c>
      <c r="C60" s="1" t="s">
        <v>322</v>
      </c>
      <c r="D60" t="s">
        <v>273</v>
      </c>
      <c r="E60" t="s">
        <v>274</v>
      </c>
      <c r="F60">
        <v>2022</v>
      </c>
      <c r="G60" s="31" t="s">
        <v>186</v>
      </c>
      <c r="H60" t="s">
        <v>256</v>
      </c>
      <c r="I60" s="7">
        <v>45762</v>
      </c>
    </row>
    <row r="61" spans="1:9" x14ac:dyDescent="0.35">
      <c r="A61" s="1" t="s">
        <v>314</v>
      </c>
      <c r="B61" s="1" t="s">
        <v>315</v>
      </c>
      <c r="C61" s="1" t="s">
        <v>323</v>
      </c>
      <c r="D61" t="s">
        <v>324</v>
      </c>
      <c r="E61" t="s">
        <v>325</v>
      </c>
      <c r="F61">
        <v>2022</v>
      </c>
      <c r="G61" s="31" t="s">
        <v>186</v>
      </c>
      <c r="H61" t="s">
        <v>256</v>
      </c>
      <c r="I61" s="7">
        <v>45762</v>
      </c>
    </row>
    <row r="62" spans="1:9" x14ac:dyDescent="0.35">
      <c r="A62" s="1" t="s">
        <v>314</v>
      </c>
      <c r="B62" s="1" t="s">
        <v>315</v>
      </c>
      <c r="C62" s="1" t="s">
        <v>326</v>
      </c>
      <c r="D62" t="s">
        <v>327</v>
      </c>
      <c r="E62" t="s">
        <v>328</v>
      </c>
      <c r="F62">
        <v>2022</v>
      </c>
      <c r="G62" s="31" t="s">
        <v>186</v>
      </c>
      <c r="H62" t="s">
        <v>256</v>
      </c>
      <c r="I62" s="7">
        <v>45762</v>
      </c>
    </row>
    <row r="63" spans="1:9" x14ac:dyDescent="0.35">
      <c r="A63" s="1" t="s">
        <v>314</v>
      </c>
      <c r="B63" s="1" t="s">
        <v>315</v>
      </c>
      <c r="C63" s="1" t="s">
        <v>316</v>
      </c>
      <c r="D63" t="s">
        <v>254</v>
      </c>
      <c r="E63" t="s">
        <v>255</v>
      </c>
      <c r="F63">
        <v>2023</v>
      </c>
      <c r="G63" s="31" t="s">
        <v>186</v>
      </c>
      <c r="H63" t="s">
        <v>256</v>
      </c>
      <c r="I63" s="7">
        <v>45762</v>
      </c>
    </row>
    <row r="64" spans="1:9" x14ac:dyDescent="0.35">
      <c r="A64" s="1" t="s">
        <v>314</v>
      </c>
      <c r="B64" s="1" t="s">
        <v>315</v>
      </c>
      <c r="C64" s="1" t="s">
        <v>317</v>
      </c>
      <c r="D64" t="s">
        <v>318</v>
      </c>
      <c r="E64" t="s">
        <v>319</v>
      </c>
      <c r="F64">
        <v>2023</v>
      </c>
      <c r="G64" s="31" t="s">
        <v>186</v>
      </c>
      <c r="H64" t="s">
        <v>256</v>
      </c>
      <c r="I64" s="7">
        <v>45762</v>
      </c>
    </row>
    <row r="65" spans="1:9" x14ac:dyDescent="0.35">
      <c r="A65" s="1" t="s">
        <v>314</v>
      </c>
      <c r="B65" s="1" t="s">
        <v>315</v>
      </c>
      <c r="C65" s="1" t="s">
        <v>320</v>
      </c>
      <c r="D65" t="s">
        <v>264</v>
      </c>
      <c r="E65" t="s">
        <v>265</v>
      </c>
      <c r="F65">
        <v>2023</v>
      </c>
      <c r="G65" s="31" t="s">
        <v>186</v>
      </c>
      <c r="H65" t="s">
        <v>256</v>
      </c>
      <c r="I65" s="7">
        <v>45762</v>
      </c>
    </row>
    <row r="66" spans="1:9" x14ac:dyDescent="0.35">
      <c r="A66" s="1" t="s">
        <v>314</v>
      </c>
      <c r="B66" s="1" t="s">
        <v>315</v>
      </c>
      <c r="C66" s="1" t="s">
        <v>321</v>
      </c>
      <c r="D66" t="s">
        <v>270</v>
      </c>
      <c r="E66" t="s">
        <v>271</v>
      </c>
      <c r="F66">
        <v>2023</v>
      </c>
      <c r="G66" s="31" t="s">
        <v>186</v>
      </c>
      <c r="H66" t="s">
        <v>256</v>
      </c>
      <c r="I66" s="7">
        <v>45762</v>
      </c>
    </row>
    <row r="67" spans="1:9" x14ac:dyDescent="0.35">
      <c r="A67" s="1" t="s">
        <v>314</v>
      </c>
      <c r="B67" s="1" t="s">
        <v>315</v>
      </c>
      <c r="C67" s="1" t="s">
        <v>322</v>
      </c>
      <c r="D67" t="s">
        <v>273</v>
      </c>
      <c r="E67" t="s">
        <v>274</v>
      </c>
      <c r="F67">
        <v>2023</v>
      </c>
      <c r="G67" s="31" t="s">
        <v>186</v>
      </c>
      <c r="H67" t="s">
        <v>256</v>
      </c>
      <c r="I67" s="7">
        <v>45762</v>
      </c>
    </row>
    <row r="68" spans="1:9" x14ac:dyDescent="0.35">
      <c r="A68" s="1" t="s">
        <v>314</v>
      </c>
      <c r="B68" s="1" t="s">
        <v>315</v>
      </c>
      <c r="C68" s="1" t="s">
        <v>323</v>
      </c>
      <c r="D68" t="s">
        <v>324</v>
      </c>
      <c r="E68" t="s">
        <v>325</v>
      </c>
      <c r="F68">
        <v>2023</v>
      </c>
      <c r="G68" s="31" t="s">
        <v>186</v>
      </c>
      <c r="H68" t="s">
        <v>256</v>
      </c>
      <c r="I68" s="7">
        <v>45762</v>
      </c>
    </row>
    <row r="69" spans="1:9" x14ac:dyDescent="0.35">
      <c r="A69" s="1" t="s">
        <v>314</v>
      </c>
      <c r="B69" s="1" t="s">
        <v>315</v>
      </c>
      <c r="C69" s="1" t="s">
        <v>326</v>
      </c>
      <c r="D69" t="s">
        <v>327</v>
      </c>
      <c r="E69" t="s">
        <v>328</v>
      </c>
      <c r="F69">
        <v>2023</v>
      </c>
      <c r="G69" s="31" t="s">
        <v>186</v>
      </c>
      <c r="H69" t="s">
        <v>256</v>
      </c>
      <c r="I69" s="7">
        <v>45762</v>
      </c>
    </row>
    <row r="70" spans="1:9" x14ac:dyDescent="0.35">
      <c r="A70" s="1" t="s">
        <v>314</v>
      </c>
      <c r="B70" s="1" t="s">
        <v>315</v>
      </c>
      <c r="C70" s="1" t="s">
        <v>316</v>
      </c>
      <c r="D70" t="s">
        <v>254</v>
      </c>
      <c r="E70" t="s">
        <v>255</v>
      </c>
      <c r="F70">
        <v>2024</v>
      </c>
      <c r="G70" s="30">
        <v>42.34</v>
      </c>
      <c r="H70" t="s">
        <v>256</v>
      </c>
      <c r="I70" s="7">
        <v>45762</v>
      </c>
    </row>
    <row r="71" spans="1:9" x14ac:dyDescent="0.35">
      <c r="A71" s="1" t="s">
        <v>314</v>
      </c>
      <c r="B71" s="1" t="s">
        <v>315</v>
      </c>
      <c r="C71" s="1" t="s">
        <v>317</v>
      </c>
      <c r="D71" t="s">
        <v>318</v>
      </c>
      <c r="E71" t="s">
        <v>319</v>
      </c>
      <c r="F71">
        <v>2024</v>
      </c>
      <c r="G71" s="30">
        <v>3.3460000000000001</v>
      </c>
      <c r="H71" t="s">
        <v>256</v>
      </c>
      <c r="I71" s="7">
        <v>45762</v>
      </c>
    </row>
    <row r="72" spans="1:9" x14ac:dyDescent="0.35">
      <c r="A72" s="1" t="s">
        <v>314</v>
      </c>
      <c r="B72" s="1" t="s">
        <v>315</v>
      </c>
      <c r="C72" s="1" t="s">
        <v>320</v>
      </c>
      <c r="D72" t="s">
        <v>264</v>
      </c>
      <c r="E72" t="s">
        <v>265</v>
      </c>
      <c r="F72">
        <v>2024</v>
      </c>
      <c r="G72" s="30">
        <v>2.915</v>
      </c>
      <c r="H72" t="s">
        <v>256</v>
      </c>
      <c r="I72" s="7">
        <v>45762</v>
      </c>
    </row>
    <row r="73" spans="1:9" x14ac:dyDescent="0.35">
      <c r="A73" s="1" t="s">
        <v>314</v>
      </c>
      <c r="B73" s="1" t="s">
        <v>315</v>
      </c>
      <c r="C73" s="1" t="s">
        <v>321</v>
      </c>
      <c r="D73" t="s">
        <v>270</v>
      </c>
      <c r="E73" t="s">
        <v>271</v>
      </c>
      <c r="F73">
        <v>2024</v>
      </c>
      <c r="G73" s="30">
        <v>3.8690000000000002</v>
      </c>
      <c r="H73" t="s">
        <v>256</v>
      </c>
      <c r="I73" s="7">
        <v>45762</v>
      </c>
    </row>
    <row r="74" spans="1:9" x14ac:dyDescent="0.35">
      <c r="A74" s="1" t="s">
        <v>314</v>
      </c>
      <c r="B74" s="1" t="s">
        <v>315</v>
      </c>
      <c r="C74" s="1" t="s">
        <v>322</v>
      </c>
      <c r="D74" t="s">
        <v>273</v>
      </c>
      <c r="E74" t="s">
        <v>274</v>
      </c>
      <c r="F74">
        <v>2024</v>
      </c>
      <c r="G74" s="30">
        <v>9.8049999999999997</v>
      </c>
      <c r="H74" t="s">
        <v>256</v>
      </c>
      <c r="I74" s="7">
        <v>45762</v>
      </c>
    </row>
    <row r="75" spans="1:9" x14ac:dyDescent="0.35">
      <c r="A75" s="1" t="s">
        <v>314</v>
      </c>
      <c r="B75" s="1" t="s">
        <v>315</v>
      </c>
      <c r="C75" s="1" t="s">
        <v>323</v>
      </c>
      <c r="D75" t="s">
        <v>324</v>
      </c>
      <c r="E75" t="s">
        <v>325</v>
      </c>
      <c r="F75">
        <v>2024</v>
      </c>
      <c r="G75" s="30">
        <v>5.2569999999999997</v>
      </c>
      <c r="H75" t="s">
        <v>256</v>
      </c>
      <c r="I75" s="7">
        <v>45762</v>
      </c>
    </row>
    <row r="76" spans="1:9" x14ac:dyDescent="0.35">
      <c r="A76" s="1" t="s">
        <v>314</v>
      </c>
      <c r="B76" s="1" t="s">
        <v>315</v>
      </c>
      <c r="C76" s="1" t="s">
        <v>326</v>
      </c>
      <c r="D76" t="s">
        <v>327</v>
      </c>
      <c r="E76" t="s">
        <v>328</v>
      </c>
      <c r="F76">
        <v>2024</v>
      </c>
      <c r="G76" s="30">
        <v>7.1879999999999997</v>
      </c>
      <c r="H76" t="s">
        <v>256</v>
      </c>
      <c r="I76" s="7">
        <v>45762</v>
      </c>
    </row>
    <row r="77" spans="1:9" x14ac:dyDescent="0.35">
      <c r="A77" s="1" t="s">
        <v>314</v>
      </c>
      <c r="B77" s="1" t="s">
        <v>315</v>
      </c>
      <c r="C77" s="1" t="s">
        <v>329</v>
      </c>
      <c r="D77" t="s">
        <v>330</v>
      </c>
      <c r="E77" t="s">
        <v>331</v>
      </c>
      <c r="F77">
        <v>2022</v>
      </c>
      <c r="G77" s="30">
        <v>5555</v>
      </c>
      <c r="H77" t="s">
        <v>256</v>
      </c>
      <c r="I77" s="7">
        <v>45712</v>
      </c>
    </row>
    <row r="78" spans="1:9" x14ac:dyDescent="0.35">
      <c r="A78" s="1" t="s">
        <v>314</v>
      </c>
      <c r="B78" s="1" t="s">
        <v>315</v>
      </c>
      <c r="C78" s="1" t="s">
        <v>332</v>
      </c>
      <c r="D78" t="s">
        <v>333</v>
      </c>
      <c r="E78" t="s">
        <v>288</v>
      </c>
      <c r="F78">
        <v>2022</v>
      </c>
      <c r="G78" s="30">
        <v>1.55</v>
      </c>
      <c r="H78" t="s">
        <v>256</v>
      </c>
      <c r="I78" s="7">
        <v>45712</v>
      </c>
    </row>
    <row r="79" spans="1:9" x14ac:dyDescent="0.35">
      <c r="A79" s="1" t="s">
        <v>314</v>
      </c>
      <c r="B79" s="1" t="s">
        <v>315</v>
      </c>
      <c r="C79" s="1" t="s">
        <v>334</v>
      </c>
      <c r="D79" t="s">
        <v>335</v>
      </c>
      <c r="E79" t="s">
        <v>291</v>
      </c>
      <c r="F79">
        <v>2022</v>
      </c>
      <c r="G79" s="30">
        <v>7.19</v>
      </c>
      <c r="H79" t="s">
        <v>256</v>
      </c>
      <c r="I79" s="7">
        <v>45712</v>
      </c>
    </row>
    <row r="80" spans="1:9" x14ac:dyDescent="0.35">
      <c r="A80" s="1" t="s">
        <v>314</v>
      </c>
      <c r="B80" s="1" t="s">
        <v>315</v>
      </c>
      <c r="C80" s="1" t="s">
        <v>329</v>
      </c>
      <c r="D80" t="s">
        <v>330</v>
      </c>
      <c r="E80" t="s">
        <v>331</v>
      </c>
      <c r="F80">
        <v>2023</v>
      </c>
      <c r="G80" s="30">
        <v>6316</v>
      </c>
      <c r="H80" t="s">
        <v>256</v>
      </c>
      <c r="I80" s="7">
        <v>45712</v>
      </c>
    </row>
    <row r="81" spans="1:9" x14ac:dyDescent="0.35">
      <c r="A81" s="1" t="s">
        <v>314</v>
      </c>
      <c r="B81" s="1" t="s">
        <v>315</v>
      </c>
      <c r="C81" s="1" t="s">
        <v>332</v>
      </c>
      <c r="D81" t="s">
        <v>333</v>
      </c>
      <c r="E81" t="s">
        <v>288</v>
      </c>
      <c r="F81">
        <v>2023</v>
      </c>
      <c r="G81" s="30">
        <v>9.58</v>
      </c>
      <c r="H81" t="s">
        <v>256</v>
      </c>
      <c r="I81" s="7">
        <v>45712</v>
      </c>
    </row>
    <row r="82" spans="1:9" x14ac:dyDescent="0.35">
      <c r="A82" s="1" t="s">
        <v>314</v>
      </c>
      <c r="B82" s="1" t="s">
        <v>315</v>
      </c>
      <c r="C82" s="1" t="s">
        <v>334</v>
      </c>
      <c r="D82" t="s">
        <v>335</v>
      </c>
      <c r="E82" t="s">
        <v>291</v>
      </c>
      <c r="F82">
        <v>2023</v>
      </c>
      <c r="G82" s="30">
        <v>5.7</v>
      </c>
      <c r="H82" t="s">
        <v>256</v>
      </c>
      <c r="I82" s="7">
        <v>45712</v>
      </c>
    </row>
    <row r="83" spans="1:9" x14ac:dyDescent="0.35">
      <c r="A83" s="1" t="s">
        <v>314</v>
      </c>
      <c r="B83" s="1" t="s">
        <v>315</v>
      </c>
      <c r="C83" s="1" t="s">
        <v>329</v>
      </c>
      <c r="D83" t="s">
        <v>330</v>
      </c>
      <c r="E83" t="s">
        <v>331</v>
      </c>
      <c r="F83">
        <v>2024</v>
      </c>
      <c r="G83" s="30">
        <v>5039</v>
      </c>
      <c r="H83" t="s">
        <v>256</v>
      </c>
      <c r="I83" s="7">
        <v>45712</v>
      </c>
    </row>
    <row r="84" spans="1:9" x14ac:dyDescent="0.35">
      <c r="A84" s="1" t="s">
        <v>314</v>
      </c>
      <c r="B84" s="1" t="s">
        <v>315</v>
      </c>
      <c r="C84" s="1" t="s">
        <v>332</v>
      </c>
      <c r="D84" t="s">
        <v>333</v>
      </c>
      <c r="E84" t="s">
        <v>288</v>
      </c>
      <c r="F84">
        <v>2024</v>
      </c>
      <c r="G84" s="30">
        <v>8.34</v>
      </c>
      <c r="H84" t="s">
        <v>256</v>
      </c>
      <c r="I84" s="7">
        <v>45712</v>
      </c>
    </row>
    <row r="85" spans="1:9" x14ac:dyDescent="0.35">
      <c r="A85" s="1" t="s">
        <v>314</v>
      </c>
      <c r="B85" s="1" t="s">
        <v>315</v>
      </c>
      <c r="C85" s="1" t="s">
        <v>334</v>
      </c>
      <c r="D85" t="s">
        <v>335</v>
      </c>
      <c r="E85" t="s">
        <v>291</v>
      </c>
      <c r="F85">
        <v>2024</v>
      </c>
      <c r="G85" s="30">
        <v>40.64</v>
      </c>
      <c r="H85" t="s">
        <v>256</v>
      </c>
      <c r="I85" s="7">
        <v>45712</v>
      </c>
    </row>
    <row r="86" spans="1:9" x14ac:dyDescent="0.35">
      <c r="A86" s="77" t="s">
        <v>1300</v>
      </c>
      <c r="B86" s="78">
        <f>COUNTIF(B2:B85,"*")</f>
        <v>84</v>
      </c>
    </row>
  </sheetData>
  <sortState xmlns:xlrd2="http://schemas.microsoft.com/office/spreadsheetml/2017/richdata2" ref="A2:I85">
    <sortCondition ref="A2:A8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D869A-3C96-4785-977D-96D16475F38F}">
  <sheetPr>
    <tabColor theme="9"/>
  </sheetPr>
  <dimension ref="A1:I54"/>
  <sheetViews>
    <sheetView topLeftCell="A12" zoomScale="70" zoomScaleNormal="70" workbookViewId="0">
      <selection activeCell="A54" sqref="A54"/>
    </sheetView>
  </sheetViews>
  <sheetFormatPr defaultColWidth="8.7265625" defaultRowHeight="14.5" x14ac:dyDescent="0.35"/>
  <cols>
    <col min="1" max="1" width="11.81640625" customWidth="1"/>
    <col min="2" max="2" width="44.26953125" customWidth="1"/>
    <col min="3" max="3" width="15.453125" customWidth="1"/>
    <col min="4" max="4" width="42.453125" customWidth="1"/>
    <col min="5" max="5" width="32" customWidth="1"/>
    <col min="6" max="6" width="10.7265625"/>
    <col min="7" max="7" width="17.26953125" bestFit="1" customWidth="1"/>
    <col min="8" max="8" width="10.7265625"/>
    <col min="9" max="9" width="11.26953125" bestFit="1" customWidth="1"/>
  </cols>
  <sheetData>
    <row r="1" spans="1:9" x14ac:dyDescent="0.35">
      <c r="A1" s="1" t="s">
        <v>33</v>
      </c>
      <c r="B1" s="1" t="s">
        <v>34</v>
      </c>
      <c r="C1" s="1" t="s">
        <v>35</v>
      </c>
      <c r="D1" t="s">
        <v>38</v>
      </c>
      <c r="E1" t="s">
        <v>39</v>
      </c>
      <c r="F1" t="s">
        <v>40</v>
      </c>
      <c r="G1" s="3" t="s">
        <v>41</v>
      </c>
      <c r="H1" t="s">
        <v>42</v>
      </c>
      <c r="I1" t="s">
        <v>43</v>
      </c>
    </row>
    <row r="2" spans="1:9" x14ac:dyDescent="0.35">
      <c r="A2" s="1" t="s">
        <v>336</v>
      </c>
      <c r="B2" s="1" t="s">
        <v>337</v>
      </c>
      <c r="C2" s="1" t="s">
        <v>338</v>
      </c>
      <c r="D2" t="s">
        <v>339</v>
      </c>
      <c r="E2" t="s">
        <v>340</v>
      </c>
      <c r="F2">
        <v>2023</v>
      </c>
      <c r="G2">
        <v>12.2</v>
      </c>
      <c r="H2" t="s">
        <v>341</v>
      </c>
    </row>
    <row r="3" spans="1:9" x14ac:dyDescent="0.35">
      <c r="A3" s="1" t="s">
        <v>336</v>
      </c>
      <c r="B3" s="1" t="s">
        <v>337</v>
      </c>
      <c r="C3" s="1" t="s">
        <v>342</v>
      </c>
      <c r="D3" t="s">
        <v>343</v>
      </c>
      <c r="E3" t="s">
        <v>344</v>
      </c>
      <c r="F3">
        <v>2023</v>
      </c>
      <c r="G3">
        <v>293.8</v>
      </c>
      <c r="H3" t="s">
        <v>341</v>
      </c>
    </row>
    <row r="4" spans="1:9" x14ac:dyDescent="0.35">
      <c r="A4" s="1" t="s">
        <v>336</v>
      </c>
      <c r="B4" s="1" t="s">
        <v>337</v>
      </c>
      <c r="C4" s="1" t="s">
        <v>345</v>
      </c>
      <c r="D4" t="s">
        <v>346</v>
      </c>
      <c r="E4" t="s">
        <v>347</v>
      </c>
      <c r="F4">
        <v>2023</v>
      </c>
      <c r="G4">
        <v>306</v>
      </c>
      <c r="H4" t="s">
        <v>341</v>
      </c>
    </row>
    <row r="5" spans="1:9" x14ac:dyDescent="0.35">
      <c r="A5" s="1" t="s">
        <v>336</v>
      </c>
      <c r="B5" s="1" t="s">
        <v>337</v>
      </c>
      <c r="C5" s="1" t="s">
        <v>338</v>
      </c>
      <c r="D5" t="s">
        <v>339</v>
      </c>
      <c r="E5" t="s">
        <v>340</v>
      </c>
      <c r="F5">
        <v>2024</v>
      </c>
      <c r="G5">
        <v>13.5</v>
      </c>
      <c r="H5" t="s">
        <v>341</v>
      </c>
    </row>
    <row r="6" spans="1:9" x14ac:dyDescent="0.35">
      <c r="A6" s="1" t="s">
        <v>336</v>
      </c>
      <c r="B6" s="1" t="s">
        <v>337</v>
      </c>
      <c r="C6" s="1" t="s">
        <v>342</v>
      </c>
      <c r="D6" t="s">
        <v>343</v>
      </c>
      <c r="E6" t="s">
        <v>344</v>
      </c>
      <c r="F6">
        <v>2024</v>
      </c>
      <c r="G6">
        <v>278.8</v>
      </c>
      <c r="H6" t="s">
        <v>341</v>
      </c>
    </row>
    <row r="7" spans="1:9" x14ac:dyDescent="0.35">
      <c r="A7" s="1" t="s">
        <v>336</v>
      </c>
      <c r="B7" s="1" t="s">
        <v>337</v>
      </c>
      <c r="C7" s="1" t="s">
        <v>345</v>
      </c>
      <c r="D7" t="s">
        <v>346</v>
      </c>
      <c r="E7" t="s">
        <v>347</v>
      </c>
      <c r="F7">
        <v>2024</v>
      </c>
      <c r="G7">
        <v>292.2</v>
      </c>
      <c r="H7" t="s">
        <v>341</v>
      </c>
    </row>
    <row r="8" spans="1:9" x14ac:dyDescent="0.35">
      <c r="A8" s="1" t="s">
        <v>348</v>
      </c>
      <c r="B8" s="1" t="s">
        <v>349</v>
      </c>
      <c r="C8" s="1" t="s">
        <v>350</v>
      </c>
      <c r="D8" t="s">
        <v>351</v>
      </c>
      <c r="E8" t="s">
        <v>352</v>
      </c>
      <c r="F8">
        <v>2024</v>
      </c>
      <c r="G8">
        <v>85</v>
      </c>
      <c r="H8" t="s">
        <v>69</v>
      </c>
    </row>
    <row r="9" spans="1:9" x14ac:dyDescent="0.35">
      <c r="A9" s="1" t="s">
        <v>353</v>
      </c>
      <c r="B9" s="1" t="s">
        <v>354</v>
      </c>
      <c r="C9" s="1" t="s">
        <v>355</v>
      </c>
      <c r="D9" t="s">
        <v>356</v>
      </c>
      <c r="E9" t="s">
        <v>357</v>
      </c>
      <c r="F9">
        <v>2024</v>
      </c>
      <c r="G9">
        <v>100</v>
      </c>
      <c r="H9" t="s">
        <v>69</v>
      </c>
    </row>
    <row r="10" spans="1:9" x14ac:dyDescent="0.35">
      <c r="A10" s="1" t="s">
        <v>358</v>
      </c>
      <c r="B10" s="1" t="s">
        <v>359</v>
      </c>
      <c r="C10" s="1" t="s">
        <v>360</v>
      </c>
      <c r="D10" t="s">
        <v>361</v>
      </c>
      <c r="E10" t="s">
        <v>362</v>
      </c>
      <c r="F10">
        <v>2023</v>
      </c>
      <c r="G10">
        <v>40</v>
      </c>
      <c r="H10" t="s">
        <v>341</v>
      </c>
    </row>
    <row r="11" spans="1:9" x14ac:dyDescent="0.35">
      <c r="A11" s="1" t="s">
        <v>358</v>
      </c>
      <c r="B11" s="1" t="s">
        <v>359</v>
      </c>
      <c r="C11" s="1" t="s">
        <v>363</v>
      </c>
      <c r="D11" t="s">
        <v>364</v>
      </c>
      <c r="E11" t="s">
        <v>365</v>
      </c>
      <c r="F11">
        <v>2023</v>
      </c>
      <c r="G11">
        <v>11</v>
      </c>
      <c r="H11" t="s">
        <v>341</v>
      </c>
    </row>
    <row r="12" spans="1:9" x14ac:dyDescent="0.35">
      <c r="A12" s="1" t="s">
        <v>358</v>
      </c>
      <c r="B12" s="1" t="s">
        <v>359</v>
      </c>
      <c r="C12" s="1" t="s">
        <v>366</v>
      </c>
      <c r="D12" t="s">
        <v>367</v>
      </c>
      <c r="E12" t="s">
        <v>368</v>
      </c>
      <c r="F12">
        <v>2023</v>
      </c>
      <c r="G12">
        <v>253.6</v>
      </c>
      <c r="H12" t="s">
        <v>341</v>
      </c>
    </row>
    <row r="13" spans="1:9" x14ac:dyDescent="0.35">
      <c r="A13" s="1" t="s">
        <v>358</v>
      </c>
      <c r="B13" s="1" t="s">
        <v>359</v>
      </c>
      <c r="C13" s="1" t="s">
        <v>369</v>
      </c>
      <c r="D13" t="s">
        <v>370</v>
      </c>
      <c r="E13" t="s">
        <v>371</v>
      </c>
      <c r="F13">
        <v>2023</v>
      </c>
      <c r="G13">
        <v>1.5</v>
      </c>
      <c r="H13" t="s">
        <v>341</v>
      </c>
    </row>
    <row r="14" spans="1:9" x14ac:dyDescent="0.35">
      <c r="A14" s="1" t="s">
        <v>358</v>
      </c>
      <c r="B14" s="1" t="s">
        <v>359</v>
      </c>
      <c r="C14" s="1" t="s">
        <v>360</v>
      </c>
      <c r="D14" t="s">
        <v>361</v>
      </c>
      <c r="E14" t="s">
        <v>362</v>
      </c>
      <c r="F14">
        <v>2024</v>
      </c>
      <c r="G14">
        <v>39.9</v>
      </c>
      <c r="H14" t="s">
        <v>341</v>
      </c>
    </row>
    <row r="15" spans="1:9" x14ac:dyDescent="0.35">
      <c r="A15" s="1" t="s">
        <v>358</v>
      </c>
      <c r="B15" s="1" t="s">
        <v>359</v>
      </c>
      <c r="C15" s="1" t="s">
        <v>363</v>
      </c>
      <c r="D15" t="s">
        <v>364</v>
      </c>
      <c r="E15" t="s">
        <v>365</v>
      </c>
      <c r="F15">
        <v>2024</v>
      </c>
      <c r="G15">
        <v>11.4</v>
      </c>
      <c r="H15" t="s">
        <v>341</v>
      </c>
    </row>
    <row r="16" spans="1:9" x14ac:dyDescent="0.35">
      <c r="A16" s="1" t="s">
        <v>358</v>
      </c>
      <c r="B16" s="1" t="s">
        <v>359</v>
      </c>
      <c r="C16" s="1" t="s">
        <v>366</v>
      </c>
      <c r="D16" t="s">
        <v>367</v>
      </c>
      <c r="E16" t="s">
        <v>368</v>
      </c>
      <c r="F16">
        <v>2024</v>
      </c>
      <c r="G16">
        <v>239.3</v>
      </c>
      <c r="H16" t="s">
        <v>341</v>
      </c>
    </row>
    <row r="17" spans="1:8" x14ac:dyDescent="0.35">
      <c r="A17" s="1" t="s">
        <v>358</v>
      </c>
      <c r="B17" s="1" t="s">
        <v>359</v>
      </c>
      <c r="C17" s="1" t="s">
        <v>369</v>
      </c>
      <c r="D17" t="s">
        <v>370</v>
      </c>
      <c r="E17" t="s">
        <v>371</v>
      </c>
      <c r="F17">
        <v>2024</v>
      </c>
      <c r="G17">
        <v>1.6</v>
      </c>
      <c r="H17" t="s">
        <v>341</v>
      </c>
    </row>
    <row r="18" spans="1:8" x14ac:dyDescent="0.35">
      <c r="A18" s="1" t="s">
        <v>372</v>
      </c>
      <c r="B18" s="1" t="s">
        <v>373</v>
      </c>
      <c r="C18" s="1" t="s">
        <v>374</v>
      </c>
      <c r="D18" t="s">
        <v>361</v>
      </c>
      <c r="E18" t="s">
        <v>362</v>
      </c>
      <c r="F18">
        <v>2023</v>
      </c>
      <c r="G18">
        <v>25</v>
      </c>
      <c r="H18" t="s">
        <v>341</v>
      </c>
    </row>
    <row r="19" spans="1:8" x14ac:dyDescent="0.35">
      <c r="A19" s="1" t="s">
        <v>372</v>
      </c>
      <c r="B19" s="1" t="s">
        <v>373</v>
      </c>
      <c r="C19" s="1" t="s">
        <v>375</v>
      </c>
      <c r="D19" t="s">
        <v>364</v>
      </c>
      <c r="E19" t="s">
        <v>365</v>
      </c>
      <c r="F19">
        <v>2023</v>
      </c>
      <c r="G19">
        <v>8.6</v>
      </c>
      <c r="H19" t="s">
        <v>341</v>
      </c>
    </row>
    <row r="20" spans="1:8" x14ac:dyDescent="0.35">
      <c r="A20" s="1" t="s">
        <v>372</v>
      </c>
      <c r="B20" s="1" t="s">
        <v>373</v>
      </c>
      <c r="C20" s="1" t="s">
        <v>376</v>
      </c>
      <c r="D20" t="s">
        <v>367</v>
      </c>
      <c r="E20" t="s">
        <v>368</v>
      </c>
      <c r="F20">
        <v>2023</v>
      </c>
      <c r="G20">
        <v>260.2</v>
      </c>
      <c r="H20" t="s">
        <v>341</v>
      </c>
    </row>
    <row r="21" spans="1:8" x14ac:dyDescent="0.35">
      <c r="A21" s="1" t="s">
        <v>372</v>
      </c>
      <c r="B21" s="1" t="s">
        <v>373</v>
      </c>
      <c r="C21" s="1" t="s">
        <v>377</v>
      </c>
      <c r="D21" t="s">
        <v>378</v>
      </c>
      <c r="E21" t="s">
        <v>371</v>
      </c>
      <c r="F21">
        <v>2023</v>
      </c>
      <c r="G21">
        <v>0</v>
      </c>
      <c r="H21" t="s">
        <v>341</v>
      </c>
    </row>
    <row r="22" spans="1:8" x14ac:dyDescent="0.35">
      <c r="A22" s="1" t="s">
        <v>372</v>
      </c>
      <c r="B22" s="1" t="s">
        <v>373</v>
      </c>
      <c r="C22" s="1" t="s">
        <v>374</v>
      </c>
      <c r="D22" t="s">
        <v>361</v>
      </c>
      <c r="E22" t="s">
        <v>362</v>
      </c>
      <c r="F22">
        <v>2024</v>
      </c>
      <c r="G22">
        <v>25.4</v>
      </c>
      <c r="H22" t="s">
        <v>341</v>
      </c>
    </row>
    <row r="23" spans="1:8" x14ac:dyDescent="0.35">
      <c r="A23" s="1" t="s">
        <v>372</v>
      </c>
      <c r="B23" s="1" t="s">
        <v>373</v>
      </c>
      <c r="C23" s="1" t="s">
        <v>375</v>
      </c>
      <c r="D23" t="s">
        <v>364</v>
      </c>
      <c r="E23" t="s">
        <v>365</v>
      </c>
      <c r="F23">
        <v>2024</v>
      </c>
      <c r="G23">
        <v>9.4</v>
      </c>
      <c r="H23" t="s">
        <v>341</v>
      </c>
    </row>
    <row r="24" spans="1:8" x14ac:dyDescent="0.35">
      <c r="A24" s="1" t="s">
        <v>372</v>
      </c>
      <c r="B24" s="1" t="s">
        <v>373</v>
      </c>
      <c r="C24" s="1" t="s">
        <v>376</v>
      </c>
      <c r="D24" t="s">
        <v>367</v>
      </c>
      <c r="E24" t="s">
        <v>368</v>
      </c>
      <c r="F24">
        <v>2024</v>
      </c>
      <c r="G24">
        <v>243.9</v>
      </c>
      <c r="H24" t="s">
        <v>341</v>
      </c>
    </row>
    <row r="25" spans="1:8" x14ac:dyDescent="0.35">
      <c r="A25" s="1" t="s">
        <v>372</v>
      </c>
      <c r="B25" s="1" t="s">
        <v>373</v>
      </c>
      <c r="C25" s="1" t="s">
        <v>377</v>
      </c>
      <c r="D25" t="s">
        <v>378</v>
      </c>
      <c r="E25" t="s">
        <v>371</v>
      </c>
      <c r="F25">
        <v>2024</v>
      </c>
      <c r="G25">
        <v>0</v>
      </c>
      <c r="H25" t="s">
        <v>341</v>
      </c>
    </row>
    <row r="26" spans="1:8" x14ac:dyDescent="0.35">
      <c r="A26" s="1" t="s">
        <v>379</v>
      </c>
      <c r="B26" s="1" t="s">
        <v>380</v>
      </c>
      <c r="C26" s="1" t="s">
        <v>381</v>
      </c>
      <c r="D26" t="s">
        <v>382</v>
      </c>
      <c r="E26" t="s">
        <v>383</v>
      </c>
      <c r="F26">
        <v>2023</v>
      </c>
      <c r="G26" t="s">
        <v>186</v>
      </c>
      <c r="H26" t="s">
        <v>341</v>
      </c>
    </row>
    <row r="27" spans="1:8" x14ac:dyDescent="0.35">
      <c r="A27" s="1" t="s">
        <v>379</v>
      </c>
      <c r="B27" s="1" t="s">
        <v>380</v>
      </c>
      <c r="C27" s="1" t="s">
        <v>381</v>
      </c>
      <c r="D27" t="s">
        <v>382</v>
      </c>
      <c r="E27" t="s">
        <v>383</v>
      </c>
      <c r="F27">
        <v>2024</v>
      </c>
      <c r="G27">
        <v>94.4</v>
      </c>
      <c r="H27" t="s">
        <v>341</v>
      </c>
    </row>
    <row r="28" spans="1:8" x14ac:dyDescent="0.35">
      <c r="A28" s="1" t="s">
        <v>384</v>
      </c>
      <c r="B28" s="1" t="s">
        <v>385</v>
      </c>
      <c r="C28" s="1" t="s">
        <v>386</v>
      </c>
      <c r="D28" t="s">
        <v>339</v>
      </c>
      <c r="E28" t="s">
        <v>340</v>
      </c>
      <c r="F28">
        <v>2023</v>
      </c>
      <c r="G28">
        <v>0.4</v>
      </c>
      <c r="H28" t="s">
        <v>341</v>
      </c>
    </row>
    <row r="29" spans="1:8" x14ac:dyDescent="0.35">
      <c r="A29" s="1" t="s">
        <v>384</v>
      </c>
      <c r="B29" s="1" t="s">
        <v>385</v>
      </c>
      <c r="C29" s="1" t="s">
        <v>387</v>
      </c>
      <c r="D29" t="s">
        <v>343</v>
      </c>
      <c r="E29" t="s">
        <v>344</v>
      </c>
      <c r="F29">
        <v>2023</v>
      </c>
      <c r="G29">
        <v>8.6</v>
      </c>
      <c r="H29" t="s">
        <v>341</v>
      </c>
    </row>
    <row r="30" spans="1:8" x14ac:dyDescent="0.35">
      <c r="A30" s="1" t="s">
        <v>384</v>
      </c>
      <c r="B30" s="1" t="s">
        <v>385</v>
      </c>
      <c r="C30" s="1" t="s">
        <v>388</v>
      </c>
      <c r="D30" t="s">
        <v>346</v>
      </c>
      <c r="E30" t="s">
        <v>347</v>
      </c>
      <c r="F30">
        <v>2023</v>
      </c>
      <c r="G30">
        <v>8.9</v>
      </c>
      <c r="H30" t="s">
        <v>341</v>
      </c>
    </row>
    <row r="31" spans="1:8" x14ac:dyDescent="0.35">
      <c r="A31" s="1" t="s">
        <v>384</v>
      </c>
      <c r="B31" s="1" t="s">
        <v>385</v>
      </c>
      <c r="C31" s="1" t="s">
        <v>386</v>
      </c>
      <c r="D31" t="s">
        <v>339</v>
      </c>
      <c r="E31" t="s">
        <v>340</v>
      </c>
      <c r="F31">
        <v>2024</v>
      </c>
      <c r="G31">
        <v>0.9</v>
      </c>
      <c r="H31" t="s">
        <v>341</v>
      </c>
    </row>
    <row r="32" spans="1:8" x14ac:dyDescent="0.35">
      <c r="A32" s="1" t="s">
        <v>384</v>
      </c>
      <c r="B32" s="1" t="s">
        <v>385</v>
      </c>
      <c r="C32" s="1" t="s">
        <v>387</v>
      </c>
      <c r="D32" t="s">
        <v>343</v>
      </c>
      <c r="E32" t="s">
        <v>344</v>
      </c>
      <c r="F32">
        <v>2024</v>
      </c>
      <c r="G32">
        <v>9.4</v>
      </c>
      <c r="H32" t="s">
        <v>341</v>
      </c>
    </row>
    <row r="33" spans="1:8" x14ac:dyDescent="0.35">
      <c r="A33" s="1" t="s">
        <v>384</v>
      </c>
      <c r="B33" s="1" t="s">
        <v>385</v>
      </c>
      <c r="C33" s="1" t="s">
        <v>388</v>
      </c>
      <c r="D33" t="s">
        <v>346</v>
      </c>
      <c r="E33" t="s">
        <v>347</v>
      </c>
      <c r="F33">
        <v>2024</v>
      </c>
      <c r="G33">
        <v>10.4</v>
      </c>
      <c r="H33" t="s">
        <v>341</v>
      </c>
    </row>
    <row r="34" spans="1:8" x14ac:dyDescent="0.35">
      <c r="A34" s="1" t="s">
        <v>389</v>
      </c>
      <c r="B34" s="1" t="s">
        <v>390</v>
      </c>
      <c r="C34" s="1" t="s">
        <v>391</v>
      </c>
      <c r="D34" t="s">
        <v>361</v>
      </c>
      <c r="E34" t="s">
        <v>362</v>
      </c>
      <c r="F34">
        <v>2023</v>
      </c>
      <c r="G34">
        <v>0</v>
      </c>
      <c r="H34" t="s">
        <v>341</v>
      </c>
    </row>
    <row r="35" spans="1:8" x14ac:dyDescent="0.35">
      <c r="A35" s="1" t="s">
        <v>389</v>
      </c>
      <c r="B35" s="1" t="s">
        <v>390</v>
      </c>
      <c r="C35" s="1" t="s">
        <v>392</v>
      </c>
      <c r="D35" t="s">
        <v>364</v>
      </c>
      <c r="E35" t="s">
        <v>365</v>
      </c>
      <c r="F35">
        <v>2023</v>
      </c>
      <c r="G35">
        <v>8.9</v>
      </c>
      <c r="H35" t="s">
        <v>341</v>
      </c>
    </row>
    <row r="36" spans="1:8" x14ac:dyDescent="0.35">
      <c r="A36" s="1" t="s">
        <v>389</v>
      </c>
      <c r="B36" s="1" t="s">
        <v>390</v>
      </c>
      <c r="C36" s="1" t="s">
        <v>393</v>
      </c>
      <c r="D36" t="s">
        <v>367</v>
      </c>
      <c r="E36" t="s">
        <v>368</v>
      </c>
      <c r="F36">
        <v>2023</v>
      </c>
      <c r="G36">
        <v>0</v>
      </c>
      <c r="H36" t="s">
        <v>341</v>
      </c>
    </row>
    <row r="37" spans="1:8" x14ac:dyDescent="0.35">
      <c r="A37" s="1" t="s">
        <v>389</v>
      </c>
      <c r="B37" s="1" t="s">
        <v>390</v>
      </c>
      <c r="C37" s="1" t="s">
        <v>394</v>
      </c>
      <c r="D37" t="s">
        <v>370</v>
      </c>
      <c r="E37" t="s">
        <v>371</v>
      </c>
      <c r="F37">
        <v>2023</v>
      </c>
      <c r="G37">
        <v>0</v>
      </c>
      <c r="H37" t="s">
        <v>341</v>
      </c>
    </row>
    <row r="38" spans="1:8" x14ac:dyDescent="0.35">
      <c r="A38" s="1" t="s">
        <v>389</v>
      </c>
      <c r="B38" s="1" t="s">
        <v>390</v>
      </c>
      <c r="C38" s="1" t="s">
        <v>391</v>
      </c>
      <c r="D38" t="s">
        <v>361</v>
      </c>
      <c r="E38" t="s">
        <v>362</v>
      </c>
      <c r="F38">
        <v>2024</v>
      </c>
      <c r="G38">
        <v>0</v>
      </c>
      <c r="H38" t="s">
        <v>341</v>
      </c>
    </row>
    <row r="39" spans="1:8" x14ac:dyDescent="0.35">
      <c r="A39" s="1" t="s">
        <v>389</v>
      </c>
      <c r="B39" s="1" t="s">
        <v>390</v>
      </c>
      <c r="C39" s="1" t="s">
        <v>392</v>
      </c>
      <c r="D39" t="s">
        <v>364</v>
      </c>
      <c r="E39" t="s">
        <v>365</v>
      </c>
      <c r="F39">
        <v>2024</v>
      </c>
      <c r="G39">
        <v>10.4</v>
      </c>
      <c r="H39" t="s">
        <v>341</v>
      </c>
    </row>
    <row r="40" spans="1:8" x14ac:dyDescent="0.35">
      <c r="A40" s="1" t="s">
        <v>389</v>
      </c>
      <c r="B40" s="1" t="s">
        <v>390</v>
      </c>
      <c r="C40" s="1" t="s">
        <v>393</v>
      </c>
      <c r="D40" t="s">
        <v>367</v>
      </c>
      <c r="E40" t="s">
        <v>368</v>
      </c>
      <c r="F40">
        <v>2024</v>
      </c>
      <c r="G40">
        <v>0</v>
      </c>
      <c r="H40" t="s">
        <v>341</v>
      </c>
    </row>
    <row r="41" spans="1:8" x14ac:dyDescent="0.35">
      <c r="A41" s="1" t="s">
        <v>389</v>
      </c>
      <c r="B41" s="1" t="s">
        <v>390</v>
      </c>
      <c r="C41" s="1" t="s">
        <v>394</v>
      </c>
      <c r="D41" t="s">
        <v>370</v>
      </c>
      <c r="E41" t="s">
        <v>371</v>
      </c>
      <c r="F41">
        <v>2024</v>
      </c>
      <c r="G41">
        <v>0</v>
      </c>
      <c r="H41" t="s">
        <v>341</v>
      </c>
    </row>
    <row r="42" spans="1:8" x14ac:dyDescent="0.35">
      <c r="A42" s="1" t="s">
        <v>395</v>
      </c>
      <c r="B42" s="1" t="s">
        <v>396</v>
      </c>
      <c r="C42" s="1" t="s">
        <v>397</v>
      </c>
      <c r="D42" t="s">
        <v>361</v>
      </c>
      <c r="E42" t="s">
        <v>362</v>
      </c>
      <c r="F42">
        <v>2023</v>
      </c>
      <c r="G42">
        <v>0</v>
      </c>
      <c r="H42" t="s">
        <v>341</v>
      </c>
    </row>
    <row r="43" spans="1:8" x14ac:dyDescent="0.35">
      <c r="A43" s="1" t="s">
        <v>395</v>
      </c>
      <c r="B43" s="1" t="s">
        <v>396</v>
      </c>
      <c r="C43" s="1" t="s">
        <v>398</v>
      </c>
      <c r="D43" t="s">
        <v>364</v>
      </c>
      <c r="E43" t="s">
        <v>365</v>
      </c>
      <c r="F43">
        <v>2023</v>
      </c>
      <c r="G43">
        <v>8.6</v>
      </c>
      <c r="H43" t="s">
        <v>341</v>
      </c>
    </row>
    <row r="44" spans="1:8" x14ac:dyDescent="0.35">
      <c r="A44" s="1" t="s">
        <v>395</v>
      </c>
      <c r="B44" s="1" t="s">
        <v>396</v>
      </c>
      <c r="C44" s="1" t="s">
        <v>399</v>
      </c>
      <c r="D44" t="s">
        <v>367</v>
      </c>
      <c r="E44" t="s">
        <v>368</v>
      </c>
      <c r="F44">
        <v>2023</v>
      </c>
      <c r="G44">
        <v>0</v>
      </c>
      <c r="H44" t="s">
        <v>341</v>
      </c>
    </row>
    <row r="45" spans="1:8" x14ac:dyDescent="0.35">
      <c r="A45" s="1" t="s">
        <v>395</v>
      </c>
      <c r="B45" s="1" t="s">
        <v>396</v>
      </c>
      <c r="C45" s="1" t="s">
        <v>400</v>
      </c>
      <c r="D45" t="s">
        <v>378</v>
      </c>
      <c r="E45" t="s">
        <v>371</v>
      </c>
      <c r="F45">
        <v>2023</v>
      </c>
      <c r="G45">
        <v>0</v>
      </c>
      <c r="H45" t="s">
        <v>341</v>
      </c>
    </row>
    <row r="46" spans="1:8" x14ac:dyDescent="0.35">
      <c r="A46" s="1" t="s">
        <v>395</v>
      </c>
      <c r="B46" s="1" t="s">
        <v>396</v>
      </c>
      <c r="C46" s="1" t="s">
        <v>397</v>
      </c>
      <c r="D46" t="s">
        <v>361</v>
      </c>
      <c r="E46" t="s">
        <v>362</v>
      </c>
      <c r="F46">
        <v>2024</v>
      </c>
      <c r="G46">
        <v>0</v>
      </c>
      <c r="H46" t="s">
        <v>341</v>
      </c>
    </row>
    <row r="47" spans="1:8" x14ac:dyDescent="0.35">
      <c r="A47" s="1" t="s">
        <v>395</v>
      </c>
      <c r="B47" s="1" t="s">
        <v>396</v>
      </c>
      <c r="C47" s="1" t="s">
        <v>398</v>
      </c>
      <c r="D47" t="s">
        <v>364</v>
      </c>
      <c r="E47" t="s">
        <v>365</v>
      </c>
      <c r="F47">
        <v>2024</v>
      </c>
      <c r="G47">
        <v>9.4</v>
      </c>
      <c r="H47" t="s">
        <v>341</v>
      </c>
    </row>
    <row r="48" spans="1:8" x14ac:dyDescent="0.35">
      <c r="A48" s="1" t="s">
        <v>395</v>
      </c>
      <c r="B48" s="1" t="s">
        <v>396</v>
      </c>
      <c r="C48" s="1" t="s">
        <v>399</v>
      </c>
      <c r="D48" t="s">
        <v>367</v>
      </c>
      <c r="E48" t="s">
        <v>368</v>
      </c>
      <c r="F48">
        <v>2024</v>
      </c>
      <c r="G48">
        <v>0</v>
      </c>
      <c r="H48" t="s">
        <v>341</v>
      </c>
    </row>
    <row r="49" spans="1:8" x14ac:dyDescent="0.35">
      <c r="A49" s="1" t="s">
        <v>395</v>
      </c>
      <c r="B49" s="1" t="s">
        <v>396</v>
      </c>
      <c r="C49" s="1" t="s">
        <v>400</v>
      </c>
      <c r="D49" t="s">
        <v>378</v>
      </c>
      <c r="E49" t="s">
        <v>371</v>
      </c>
      <c r="F49">
        <v>2024</v>
      </c>
      <c r="G49">
        <v>0</v>
      </c>
      <c r="H49" t="s">
        <v>341</v>
      </c>
    </row>
    <row r="50" spans="1:8" x14ac:dyDescent="0.35">
      <c r="A50" s="1" t="s">
        <v>401</v>
      </c>
      <c r="B50" s="1" t="s">
        <v>402</v>
      </c>
      <c r="C50" s="1" t="s">
        <v>403</v>
      </c>
      <c r="D50" t="s">
        <v>404</v>
      </c>
      <c r="E50" t="s">
        <v>405</v>
      </c>
      <c r="F50">
        <v>2023</v>
      </c>
      <c r="G50">
        <v>6.2</v>
      </c>
      <c r="H50" t="s">
        <v>341</v>
      </c>
    </row>
    <row r="51" spans="1:8" x14ac:dyDescent="0.35">
      <c r="A51" s="1" t="s">
        <v>401</v>
      </c>
      <c r="B51" s="1" t="s">
        <v>402</v>
      </c>
      <c r="C51" s="1" t="s">
        <v>403</v>
      </c>
      <c r="D51" t="s">
        <v>404</v>
      </c>
      <c r="E51" t="s">
        <v>405</v>
      </c>
      <c r="F51">
        <v>2024</v>
      </c>
      <c r="G51">
        <v>11.4</v>
      </c>
      <c r="H51" t="s">
        <v>341</v>
      </c>
    </row>
    <row r="52" spans="1:8" x14ac:dyDescent="0.35">
      <c r="A52" s="1" t="s">
        <v>406</v>
      </c>
      <c r="B52" s="1" t="s">
        <v>407</v>
      </c>
      <c r="C52" s="1" t="s">
        <v>408</v>
      </c>
      <c r="D52" t="s">
        <v>409</v>
      </c>
      <c r="E52" t="s">
        <v>410</v>
      </c>
      <c r="F52">
        <v>2023</v>
      </c>
      <c r="G52">
        <v>3</v>
      </c>
      <c r="H52" t="s">
        <v>69</v>
      </c>
    </row>
    <row r="53" spans="1:8" x14ac:dyDescent="0.35">
      <c r="A53" s="1" t="s">
        <v>406</v>
      </c>
      <c r="B53" s="1" t="s">
        <v>407</v>
      </c>
      <c r="C53" s="1" t="s">
        <v>408</v>
      </c>
      <c r="D53" t="s">
        <v>409</v>
      </c>
      <c r="E53" t="s">
        <v>410</v>
      </c>
      <c r="F53">
        <v>2024</v>
      </c>
      <c r="G53">
        <v>7</v>
      </c>
      <c r="H53" t="s">
        <v>69</v>
      </c>
    </row>
    <row r="54" spans="1:8" x14ac:dyDescent="0.35">
      <c r="A54" s="77" t="s">
        <v>1300</v>
      </c>
      <c r="B54" s="78">
        <f>COUNTIF(B2:B53,"*")</f>
        <v>52</v>
      </c>
    </row>
  </sheetData>
  <autoFilter ref="A1:I53" xr:uid="{A7AD869A-3C96-4785-977D-96D16475F38F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9361-B52E-4823-A534-541024985B56}">
  <sheetPr>
    <tabColor theme="9"/>
  </sheetPr>
  <dimension ref="A1:M46"/>
  <sheetViews>
    <sheetView zoomScale="70" zoomScaleNormal="70" workbookViewId="0">
      <selection activeCell="B39" sqref="B39"/>
    </sheetView>
  </sheetViews>
  <sheetFormatPr defaultColWidth="8.7265625" defaultRowHeight="14.5" x14ac:dyDescent="0.35"/>
  <cols>
    <col min="1" max="1" width="10.81640625" style="76" customWidth="1"/>
    <col min="2" max="2" width="18.453125" style="76" customWidth="1"/>
    <col min="3" max="3" width="18" style="76" customWidth="1"/>
    <col min="4" max="4" width="27.54296875" style="76" bestFit="1" customWidth="1"/>
    <col min="5" max="5" width="24.54296875" style="76" bestFit="1" customWidth="1"/>
    <col min="6" max="6" width="19.453125" style="76" bestFit="1" customWidth="1"/>
    <col min="7" max="7" width="20.453125" style="76" bestFit="1" customWidth="1"/>
    <col min="8" max="8" width="45.453125" style="76" bestFit="1" customWidth="1"/>
    <col min="9" max="9" width="39.453125" style="76" bestFit="1" customWidth="1"/>
    <col min="10" max="10" width="8.7265625" style="76"/>
    <col min="11" max="11" width="11.453125" style="76" bestFit="1" customWidth="1"/>
    <col min="12" max="12" width="8.7265625" style="76"/>
    <col min="13" max="13" width="11.54296875" style="76" bestFit="1" customWidth="1"/>
    <col min="14" max="16384" width="8.7265625" style="76"/>
  </cols>
  <sheetData>
    <row r="1" spans="1:13" customFormat="1" x14ac:dyDescent="0.35">
      <c r="A1" s="1" t="s">
        <v>33</v>
      </c>
      <c r="B1" s="36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115</v>
      </c>
      <c r="I1" t="s">
        <v>116</v>
      </c>
      <c r="J1" t="s">
        <v>40</v>
      </c>
      <c r="K1" s="3" t="s">
        <v>41</v>
      </c>
      <c r="L1" t="s">
        <v>42</v>
      </c>
      <c r="M1" t="s">
        <v>43</v>
      </c>
    </row>
    <row r="2" spans="1:13" customFormat="1" x14ac:dyDescent="0.35">
      <c r="A2" s="1" t="s">
        <v>411</v>
      </c>
      <c r="B2" s="36" t="s">
        <v>1295</v>
      </c>
      <c r="C2" s="1" t="s">
        <v>412</v>
      </c>
      <c r="D2" s="28" t="s">
        <v>413</v>
      </c>
      <c r="E2" s="28" t="s">
        <v>413</v>
      </c>
      <c r="F2" s="28" t="s">
        <v>413</v>
      </c>
      <c r="G2" s="28" t="s">
        <v>413</v>
      </c>
      <c r="H2" s="28"/>
      <c r="I2" s="28"/>
      <c r="J2" s="28">
        <v>2024</v>
      </c>
      <c r="K2" s="29">
        <v>111500</v>
      </c>
      <c r="L2" t="s">
        <v>414</v>
      </c>
      <c r="M2" s="7">
        <v>45734</v>
      </c>
    </row>
    <row r="3" spans="1:13" customFormat="1" x14ac:dyDescent="0.35">
      <c r="A3" s="1" t="s">
        <v>415</v>
      </c>
      <c r="B3" s="36" t="s">
        <v>1297</v>
      </c>
      <c r="C3" s="1" t="s">
        <v>416</v>
      </c>
      <c r="D3" s="28" t="s">
        <v>417</v>
      </c>
      <c r="E3" s="28" t="s">
        <v>418</v>
      </c>
      <c r="F3" s="28" t="s">
        <v>414</v>
      </c>
      <c r="G3" s="28" t="s">
        <v>419</v>
      </c>
      <c r="H3" s="28"/>
      <c r="J3">
        <v>2024</v>
      </c>
      <c r="K3" s="28">
        <v>3</v>
      </c>
      <c r="L3" t="s">
        <v>414</v>
      </c>
      <c r="M3" s="7">
        <v>45734</v>
      </c>
    </row>
    <row r="4" spans="1:13" customFormat="1" x14ac:dyDescent="0.35">
      <c r="A4" s="1" t="s">
        <v>415</v>
      </c>
      <c r="B4" s="36" t="s">
        <v>1298</v>
      </c>
      <c r="C4" s="1" t="s">
        <v>420</v>
      </c>
      <c r="D4" s="28" t="s">
        <v>417</v>
      </c>
      <c r="E4" s="28" t="s">
        <v>418</v>
      </c>
      <c r="F4" s="28" t="s">
        <v>421</v>
      </c>
      <c r="G4" s="28" t="s">
        <v>421</v>
      </c>
      <c r="H4" s="28"/>
      <c r="J4">
        <v>2024</v>
      </c>
      <c r="K4" s="28">
        <f>300+121+6386+124+153+82+119+207</f>
        <v>7492</v>
      </c>
      <c r="L4" t="s">
        <v>422</v>
      </c>
      <c r="M4" s="7">
        <v>45734</v>
      </c>
    </row>
    <row r="5" spans="1:13" customFormat="1" x14ac:dyDescent="0.35">
      <c r="A5" s="1" t="s">
        <v>423</v>
      </c>
      <c r="B5" s="36" t="s">
        <v>1299</v>
      </c>
      <c r="C5" s="1" t="s">
        <v>424</v>
      </c>
      <c r="D5" s="28" t="s">
        <v>425</v>
      </c>
      <c r="E5" s="28" t="s">
        <v>426</v>
      </c>
      <c r="F5" s="28" t="s">
        <v>427</v>
      </c>
      <c r="G5" s="28" t="s">
        <v>427</v>
      </c>
      <c r="H5" s="28"/>
      <c r="I5" s="28"/>
      <c r="J5" s="28">
        <v>2024</v>
      </c>
      <c r="K5" s="29">
        <v>4</v>
      </c>
      <c r="L5" t="s">
        <v>428</v>
      </c>
      <c r="M5" s="7">
        <v>45734</v>
      </c>
    </row>
    <row r="6" spans="1:13" customFormat="1" x14ac:dyDescent="0.35">
      <c r="A6" s="1" t="s">
        <v>423</v>
      </c>
      <c r="B6" s="36"/>
      <c r="C6" s="1" t="s">
        <v>429</v>
      </c>
      <c r="D6" s="28" t="s">
        <v>430</v>
      </c>
      <c r="E6" s="28" t="s">
        <v>431</v>
      </c>
      <c r="F6" s="28"/>
      <c r="G6" s="28"/>
      <c r="H6" s="28"/>
      <c r="I6" s="28"/>
      <c r="J6" s="28">
        <v>2024</v>
      </c>
      <c r="K6" s="28">
        <v>45</v>
      </c>
      <c r="L6" t="s">
        <v>69</v>
      </c>
      <c r="M6" s="7">
        <v>45755</v>
      </c>
    </row>
    <row r="7" spans="1:13" customFormat="1" x14ac:dyDescent="0.35">
      <c r="A7" s="1" t="s">
        <v>423</v>
      </c>
      <c r="B7" s="36"/>
      <c r="C7" s="1" t="s">
        <v>432</v>
      </c>
      <c r="D7" s="28" t="s">
        <v>425</v>
      </c>
      <c r="E7" s="28" t="s">
        <v>426</v>
      </c>
      <c r="F7" s="28" t="s">
        <v>433</v>
      </c>
      <c r="G7" s="28" t="s">
        <v>434</v>
      </c>
      <c r="H7" s="28"/>
      <c r="I7" s="28"/>
      <c r="J7" s="28">
        <v>2024</v>
      </c>
      <c r="K7" s="29">
        <v>2</v>
      </c>
      <c r="L7" t="s">
        <v>428</v>
      </c>
      <c r="M7" s="7">
        <v>45734</v>
      </c>
    </row>
    <row r="8" spans="1:13" customFormat="1" x14ac:dyDescent="0.35">
      <c r="A8" s="1" t="s">
        <v>435</v>
      </c>
      <c r="B8" s="36"/>
      <c r="C8" s="1" t="s">
        <v>436</v>
      </c>
      <c r="D8" s="28" t="s">
        <v>437</v>
      </c>
      <c r="E8" s="28" t="s">
        <v>438</v>
      </c>
      <c r="F8" s="28" t="s">
        <v>439</v>
      </c>
      <c r="G8" s="28" t="s">
        <v>440</v>
      </c>
      <c r="H8" s="28"/>
      <c r="I8" s="28"/>
      <c r="J8" s="28">
        <v>2024</v>
      </c>
      <c r="K8" s="28">
        <v>292.7</v>
      </c>
      <c r="L8" t="s">
        <v>422</v>
      </c>
      <c r="M8" s="7">
        <v>45734</v>
      </c>
    </row>
    <row r="9" spans="1:13" customFormat="1" x14ac:dyDescent="0.35">
      <c r="A9" s="1" t="s">
        <v>435</v>
      </c>
      <c r="B9" s="36"/>
      <c r="C9" s="1" t="s">
        <v>436</v>
      </c>
      <c r="D9" s="28" t="s">
        <v>437</v>
      </c>
      <c r="E9" s="28" t="s">
        <v>438</v>
      </c>
      <c r="F9" s="28" t="s">
        <v>439</v>
      </c>
      <c r="G9" s="28" t="s">
        <v>440</v>
      </c>
      <c r="H9" s="28"/>
      <c r="I9" s="28"/>
      <c r="J9" s="28">
        <v>2023</v>
      </c>
      <c r="K9" s="28">
        <v>662.6</v>
      </c>
      <c r="L9" t="s">
        <v>422</v>
      </c>
      <c r="M9" s="7">
        <v>45734</v>
      </c>
    </row>
    <row r="10" spans="1:13" customFormat="1" x14ac:dyDescent="0.35">
      <c r="A10" s="1" t="s">
        <v>435</v>
      </c>
      <c r="B10" s="36"/>
      <c r="C10" s="1" t="s">
        <v>441</v>
      </c>
      <c r="D10" s="28" t="s">
        <v>437</v>
      </c>
      <c r="E10" s="28" t="s">
        <v>438</v>
      </c>
      <c r="F10" s="28" t="s">
        <v>442</v>
      </c>
      <c r="G10" s="28" t="s">
        <v>443</v>
      </c>
      <c r="H10" s="28"/>
      <c r="J10" s="28">
        <v>2024</v>
      </c>
      <c r="K10" s="28">
        <v>423.7</v>
      </c>
      <c r="L10" t="s">
        <v>422</v>
      </c>
      <c r="M10" s="7">
        <v>45734</v>
      </c>
    </row>
    <row r="11" spans="1:13" customFormat="1" x14ac:dyDescent="0.35">
      <c r="A11" s="1" t="s">
        <v>435</v>
      </c>
      <c r="B11" s="36"/>
      <c r="C11" s="1" t="s">
        <v>441</v>
      </c>
      <c r="D11" s="28" t="s">
        <v>437</v>
      </c>
      <c r="E11" s="28" t="s">
        <v>438</v>
      </c>
      <c r="F11" s="28" t="s">
        <v>442</v>
      </c>
      <c r="G11" s="28" t="s">
        <v>443</v>
      </c>
      <c r="H11" s="28"/>
      <c r="I11" s="28"/>
      <c r="J11" s="28">
        <v>2023</v>
      </c>
      <c r="K11" s="28">
        <v>594.4</v>
      </c>
      <c r="L11" t="s">
        <v>422</v>
      </c>
      <c r="M11" s="7">
        <v>45734</v>
      </c>
    </row>
    <row r="12" spans="1:13" customFormat="1" x14ac:dyDescent="0.35">
      <c r="A12" s="1" t="s">
        <v>423</v>
      </c>
      <c r="B12" s="36"/>
      <c r="C12" s="1" t="s">
        <v>444</v>
      </c>
      <c r="D12" s="28" t="s">
        <v>445</v>
      </c>
      <c r="E12" s="28" t="s">
        <v>446</v>
      </c>
      <c r="F12" s="28"/>
      <c r="G12" s="28"/>
      <c r="H12" s="28"/>
      <c r="I12" s="28"/>
      <c r="J12" s="28">
        <v>2024</v>
      </c>
      <c r="K12" s="28">
        <v>80</v>
      </c>
      <c r="L12" t="s">
        <v>69</v>
      </c>
      <c r="M12" s="7">
        <v>45734</v>
      </c>
    </row>
    <row r="13" spans="1:13" customFormat="1" x14ac:dyDescent="0.35">
      <c r="A13" s="1" t="s">
        <v>447</v>
      </c>
      <c r="B13" s="36"/>
      <c r="C13" s="1" t="s">
        <v>448</v>
      </c>
      <c r="D13" s="28" t="s">
        <v>449</v>
      </c>
      <c r="E13" s="28" t="s">
        <v>450</v>
      </c>
      <c r="F13" t="s">
        <v>451</v>
      </c>
      <c r="G13" t="s">
        <v>452</v>
      </c>
      <c r="H13" s="28" t="s">
        <v>453</v>
      </c>
      <c r="I13" s="28" t="s">
        <v>454</v>
      </c>
      <c r="J13" s="28"/>
      <c r="K13" s="28">
        <v>7</v>
      </c>
      <c r="L13" t="s">
        <v>69</v>
      </c>
      <c r="M13" s="7">
        <v>45734</v>
      </c>
    </row>
    <row r="14" spans="1:13" customFormat="1" x14ac:dyDescent="0.35">
      <c r="A14" s="1" t="s">
        <v>447</v>
      </c>
      <c r="B14" s="36"/>
      <c r="C14" s="1" t="s">
        <v>455</v>
      </c>
      <c r="D14" s="28" t="s">
        <v>449</v>
      </c>
      <c r="E14" s="28" t="s">
        <v>450</v>
      </c>
      <c r="F14" t="s">
        <v>451</v>
      </c>
      <c r="G14" t="s">
        <v>452</v>
      </c>
      <c r="H14" s="28" t="s">
        <v>456</v>
      </c>
      <c r="I14" s="28" t="s">
        <v>456</v>
      </c>
      <c r="J14" s="28"/>
      <c r="K14" s="28">
        <v>84</v>
      </c>
      <c r="L14" t="s">
        <v>69</v>
      </c>
      <c r="M14" s="7">
        <v>45734</v>
      </c>
    </row>
    <row r="15" spans="1:13" customFormat="1" x14ac:dyDescent="0.35">
      <c r="A15" s="1" t="s">
        <v>447</v>
      </c>
      <c r="B15" s="36"/>
      <c r="C15" s="1" t="s">
        <v>457</v>
      </c>
      <c r="D15" s="28" t="s">
        <v>449</v>
      </c>
      <c r="E15" s="28" t="s">
        <v>450</v>
      </c>
      <c r="F15" t="s">
        <v>451</v>
      </c>
      <c r="G15" t="s">
        <v>452</v>
      </c>
      <c r="H15" s="28" t="s">
        <v>458</v>
      </c>
      <c r="I15" s="28" t="s">
        <v>459</v>
      </c>
      <c r="J15" s="28"/>
      <c r="K15" s="28">
        <v>9</v>
      </c>
      <c r="L15" t="s">
        <v>69</v>
      </c>
      <c r="M15" s="7">
        <v>45734</v>
      </c>
    </row>
    <row r="16" spans="1:13" customFormat="1" x14ac:dyDescent="0.35">
      <c r="A16" s="1" t="s">
        <v>447</v>
      </c>
      <c r="B16" s="36"/>
      <c r="C16" s="1" t="s">
        <v>460</v>
      </c>
      <c r="D16" s="28" t="s">
        <v>449</v>
      </c>
      <c r="E16" s="28" t="s">
        <v>450</v>
      </c>
      <c r="F16" t="s">
        <v>461</v>
      </c>
      <c r="G16" t="s">
        <v>461</v>
      </c>
      <c r="H16" s="28" t="s">
        <v>122</v>
      </c>
      <c r="I16" s="28" t="s">
        <v>122</v>
      </c>
      <c r="J16" s="28"/>
      <c r="K16" s="28">
        <v>75</v>
      </c>
      <c r="L16" t="s">
        <v>69</v>
      </c>
      <c r="M16" s="7">
        <v>45734</v>
      </c>
    </row>
    <row r="17" spans="1:13" customFormat="1" x14ac:dyDescent="0.35">
      <c r="A17" s="1" t="s">
        <v>447</v>
      </c>
      <c r="B17" s="36"/>
      <c r="C17" s="1" t="s">
        <v>462</v>
      </c>
      <c r="D17" s="28" t="s">
        <v>449</v>
      </c>
      <c r="E17" s="28" t="s">
        <v>450</v>
      </c>
      <c r="F17" t="s">
        <v>461</v>
      </c>
      <c r="G17" t="s">
        <v>461</v>
      </c>
      <c r="H17" s="28" t="s">
        <v>128</v>
      </c>
      <c r="I17" s="28" t="s">
        <v>128</v>
      </c>
      <c r="J17" s="28"/>
      <c r="K17" s="28">
        <v>3</v>
      </c>
      <c r="L17" t="s">
        <v>69</v>
      </c>
      <c r="M17" s="7">
        <v>45734</v>
      </c>
    </row>
    <row r="18" spans="1:13" customFormat="1" x14ac:dyDescent="0.35">
      <c r="A18" s="1" t="s">
        <v>447</v>
      </c>
      <c r="B18" s="36"/>
      <c r="C18" s="1" t="s">
        <v>463</v>
      </c>
      <c r="D18" s="28" t="s">
        <v>449</v>
      </c>
      <c r="E18" s="28" t="s">
        <v>450</v>
      </c>
      <c r="F18" t="s">
        <v>461</v>
      </c>
      <c r="G18" t="s">
        <v>461</v>
      </c>
      <c r="H18" s="28" t="s">
        <v>464</v>
      </c>
      <c r="I18" s="28" t="s">
        <v>464</v>
      </c>
      <c r="J18" s="28"/>
      <c r="K18" s="28">
        <v>23</v>
      </c>
      <c r="L18" t="s">
        <v>69</v>
      </c>
      <c r="M18" s="7">
        <v>45734</v>
      </c>
    </row>
    <row r="19" spans="1:13" customFormat="1" x14ac:dyDescent="0.35">
      <c r="A19" s="1" t="s">
        <v>447</v>
      </c>
      <c r="B19" s="36"/>
      <c r="C19" s="1" t="s">
        <v>465</v>
      </c>
      <c r="D19" s="28" t="s">
        <v>449</v>
      </c>
      <c r="E19" s="28" t="s">
        <v>450</v>
      </c>
      <c r="F19" t="s">
        <v>466</v>
      </c>
      <c r="G19" t="s">
        <v>466</v>
      </c>
      <c r="H19" s="28" t="s">
        <v>467</v>
      </c>
      <c r="I19" s="28" t="s">
        <v>468</v>
      </c>
      <c r="J19" s="28"/>
      <c r="K19" s="28">
        <v>52</v>
      </c>
      <c r="L19" t="s">
        <v>69</v>
      </c>
      <c r="M19" s="7">
        <v>45734</v>
      </c>
    </row>
    <row r="20" spans="1:13" customFormat="1" x14ac:dyDescent="0.35">
      <c r="A20" s="1" t="s">
        <v>447</v>
      </c>
      <c r="B20" s="36"/>
      <c r="C20" s="1" t="s">
        <v>469</v>
      </c>
      <c r="D20" s="28" t="s">
        <v>449</v>
      </c>
      <c r="E20" s="28" t="s">
        <v>450</v>
      </c>
      <c r="F20" t="s">
        <v>466</v>
      </c>
      <c r="G20" t="s">
        <v>466</v>
      </c>
      <c r="H20" s="28" t="s">
        <v>470</v>
      </c>
      <c r="I20" s="28" t="s">
        <v>471</v>
      </c>
      <c r="J20" s="28"/>
      <c r="K20" s="28">
        <v>23</v>
      </c>
      <c r="L20" t="s">
        <v>69</v>
      </c>
      <c r="M20" s="7">
        <v>45734</v>
      </c>
    </row>
    <row r="21" spans="1:13" customFormat="1" x14ac:dyDescent="0.35">
      <c r="A21" s="1" t="s">
        <v>447</v>
      </c>
      <c r="B21" s="36"/>
      <c r="C21" s="1" t="s">
        <v>472</v>
      </c>
      <c r="D21" s="28" t="s">
        <v>449</v>
      </c>
      <c r="E21" s="28" t="s">
        <v>450</v>
      </c>
      <c r="F21" t="s">
        <v>466</v>
      </c>
      <c r="G21" t="s">
        <v>466</v>
      </c>
      <c r="H21" s="28" t="s">
        <v>473</v>
      </c>
      <c r="I21" s="28" t="s">
        <v>474</v>
      </c>
      <c r="J21" s="28"/>
      <c r="K21" s="28">
        <v>9</v>
      </c>
      <c r="L21" t="s">
        <v>69</v>
      </c>
      <c r="M21" s="7">
        <v>45734</v>
      </c>
    </row>
    <row r="22" spans="1:13" customFormat="1" x14ac:dyDescent="0.35">
      <c r="A22" s="1" t="s">
        <v>475</v>
      </c>
      <c r="B22" s="36"/>
      <c r="C22" s="1" t="s">
        <v>476</v>
      </c>
      <c r="D22" s="28" t="s">
        <v>477</v>
      </c>
      <c r="E22" s="28" t="s">
        <v>478</v>
      </c>
      <c r="F22" s="28"/>
      <c r="G22" s="28"/>
      <c r="H22" s="28"/>
      <c r="I22" s="28"/>
      <c r="J22">
        <v>2024</v>
      </c>
      <c r="K22" s="28">
        <v>100</v>
      </c>
      <c r="L22" t="s">
        <v>69</v>
      </c>
      <c r="M22" s="7">
        <v>45734</v>
      </c>
    </row>
    <row r="23" spans="1:13" customFormat="1" x14ac:dyDescent="0.35">
      <c r="A23" s="1" t="s">
        <v>479</v>
      </c>
      <c r="B23" s="36"/>
      <c r="C23" s="1" t="s">
        <v>480</v>
      </c>
      <c r="D23" s="28" t="s">
        <v>481</v>
      </c>
      <c r="E23" s="28" t="s">
        <v>482</v>
      </c>
      <c r="F23" s="28" t="s">
        <v>483</v>
      </c>
      <c r="G23" s="28" t="s">
        <v>484</v>
      </c>
      <c r="H23" s="28" t="s">
        <v>485</v>
      </c>
      <c r="I23" s="28" t="s">
        <v>485</v>
      </c>
      <c r="J23">
        <v>2024</v>
      </c>
      <c r="K23" s="28">
        <v>93</v>
      </c>
      <c r="L23" s="28" t="s">
        <v>414</v>
      </c>
      <c r="M23" s="7">
        <v>45734</v>
      </c>
    </row>
    <row r="24" spans="1:13" customFormat="1" x14ac:dyDescent="0.35">
      <c r="A24" s="1" t="s">
        <v>479</v>
      </c>
      <c r="B24" s="36"/>
      <c r="C24" s="1" t="s">
        <v>480</v>
      </c>
      <c r="D24" s="28" t="s">
        <v>481</v>
      </c>
      <c r="E24" s="28" t="s">
        <v>482</v>
      </c>
      <c r="F24" s="28" t="s">
        <v>202</v>
      </c>
      <c r="G24" s="28" t="s">
        <v>202</v>
      </c>
      <c r="H24" s="28" t="s">
        <v>485</v>
      </c>
      <c r="I24" s="28" t="s">
        <v>485</v>
      </c>
      <c r="J24">
        <v>2024</v>
      </c>
      <c r="K24" s="28">
        <v>2</v>
      </c>
      <c r="L24" s="28" t="s">
        <v>414</v>
      </c>
      <c r="M24" s="7">
        <v>45734</v>
      </c>
    </row>
    <row r="25" spans="1:13" customFormat="1" x14ac:dyDescent="0.35">
      <c r="A25" s="1" t="s">
        <v>479</v>
      </c>
      <c r="B25" s="36"/>
      <c r="C25" s="1" t="s">
        <v>480</v>
      </c>
      <c r="D25" s="28" t="s">
        <v>481</v>
      </c>
      <c r="E25" s="28" t="s">
        <v>482</v>
      </c>
      <c r="F25" s="28" t="s">
        <v>206</v>
      </c>
      <c r="G25" s="28" t="s">
        <v>486</v>
      </c>
      <c r="H25" s="28" t="s">
        <v>485</v>
      </c>
      <c r="I25" s="28" t="s">
        <v>485</v>
      </c>
      <c r="J25">
        <v>2024</v>
      </c>
      <c r="K25" s="28">
        <v>0</v>
      </c>
      <c r="L25" s="28" t="s">
        <v>414</v>
      </c>
      <c r="M25" s="7">
        <v>45734</v>
      </c>
    </row>
    <row r="26" spans="1:13" customFormat="1" x14ac:dyDescent="0.35">
      <c r="A26" s="1" t="s">
        <v>479</v>
      </c>
      <c r="B26" s="36"/>
      <c r="C26" s="1" t="s">
        <v>480</v>
      </c>
      <c r="D26" s="28" t="s">
        <v>481</v>
      </c>
      <c r="E26" s="28" t="s">
        <v>482</v>
      </c>
      <c r="F26" s="28" t="s">
        <v>487</v>
      </c>
      <c r="G26" s="28" t="s">
        <v>488</v>
      </c>
      <c r="H26" s="28" t="s">
        <v>485</v>
      </c>
      <c r="I26" s="28" t="s">
        <v>485</v>
      </c>
      <c r="J26">
        <v>2024</v>
      </c>
      <c r="K26" s="28">
        <v>1</v>
      </c>
      <c r="L26" s="28" t="s">
        <v>414</v>
      </c>
      <c r="M26" s="7">
        <v>45734</v>
      </c>
    </row>
    <row r="27" spans="1:13" customFormat="1" x14ac:dyDescent="0.35">
      <c r="A27" s="1" t="s">
        <v>479</v>
      </c>
      <c r="B27" s="36"/>
      <c r="C27" s="1" t="s">
        <v>480</v>
      </c>
      <c r="D27" s="28" t="s">
        <v>481</v>
      </c>
      <c r="E27" s="28" t="s">
        <v>482</v>
      </c>
      <c r="F27" s="28" t="s">
        <v>483</v>
      </c>
      <c r="G27" s="28" t="s">
        <v>484</v>
      </c>
      <c r="H27" s="28" t="s">
        <v>489</v>
      </c>
      <c r="I27" s="28" t="s">
        <v>489</v>
      </c>
      <c r="J27">
        <v>2024</v>
      </c>
      <c r="K27" s="28">
        <v>89</v>
      </c>
      <c r="L27" s="28" t="s">
        <v>414</v>
      </c>
      <c r="M27" s="7">
        <v>45734</v>
      </c>
    </row>
    <row r="28" spans="1:13" customFormat="1" x14ac:dyDescent="0.35">
      <c r="A28" s="1" t="s">
        <v>479</v>
      </c>
      <c r="B28" s="36"/>
      <c r="C28" s="1" t="s">
        <v>480</v>
      </c>
      <c r="D28" s="28" t="s">
        <v>481</v>
      </c>
      <c r="E28" s="28" t="s">
        <v>482</v>
      </c>
      <c r="F28" s="28" t="s">
        <v>202</v>
      </c>
      <c r="G28" s="28" t="s">
        <v>202</v>
      </c>
      <c r="H28" s="28" t="s">
        <v>489</v>
      </c>
      <c r="I28" s="28" t="s">
        <v>489</v>
      </c>
      <c r="J28">
        <v>2024</v>
      </c>
      <c r="K28" s="28">
        <v>8</v>
      </c>
      <c r="L28" s="28" t="s">
        <v>414</v>
      </c>
      <c r="M28" s="7">
        <v>45734</v>
      </c>
    </row>
    <row r="29" spans="1:13" customFormat="1" x14ac:dyDescent="0.35">
      <c r="A29" s="1" t="s">
        <v>479</v>
      </c>
      <c r="B29" s="36"/>
      <c r="C29" s="1" t="s">
        <v>480</v>
      </c>
      <c r="D29" s="28" t="s">
        <v>481</v>
      </c>
      <c r="E29" s="28" t="s">
        <v>482</v>
      </c>
      <c r="F29" s="28" t="s">
        <v>206</v>
      </c>
      <c r="G29" s="28" t="s">
        <v>486</v>
      </c>
      <c r="H29" s="28" t="s">
        <v>489</v>
      </c>
      <c r="I29" s="28" t="s">
        <v>489</v>
      </c>
      <c r="J29">
        <v>2024</v>
      </c>
      <c r="K29" s="28">
        <v>0</v>
      </c>
      <c r="L29" s="28" t="s">
        <v>414</v>
      </c>
      <c r="M29" s="7">
        <v>45734</v>
      </c>
    </row>
    <row r="30" spans="1:13" customFormat="1" x14ac:dyDescent="0.35">
      <c r="A30" s="1" t="s">
        <v>479</v>
      </c>
      <c r="B30" s="36"/>
      <c r="C30" s="1" t="s">
        <v>480</v>
      </c>
      <c r="D30" s="28" t="s">
        <v>481</v>
      </c>
      <c r="E30" s="28" t="s">
        <v>482</v>
      </c>
      <c r="F30" s="28" t="s">
        <v>487</v>
      </c>
      <c r="G30" s="28" t="s">
        <v>488</v>
      </c>
      <c r="H30" s="28" t="s">
        <v>489</v>
      </c>
      <c r="I30" s="28" t="s">
        <v>489</v>
      </c>
      <c r="J30">
        <v>2024</v>
      </c>
      <c r="K30" s="28">
        <v>2</v>
      </c>
      <c r="L30" s="28" t="s">
        <v>414</v>
      </c>
      <c r="M30" s="7">
        <v>45734</v>
      </c>
    </row>
    <row r="31" spans="1:13" customFormat="1" x14ac:dyDescent="0.35">
      <c r="A31" s="1" t="s">
        <v>479</v>
      </c>
      <c r="B31" s="36"/>
      <c r="C31" s="1" t="s">
        <v>480</v>
      </c>
      <c r="D31" s="28" t="s">
        <v>481</v>
      </c>
      <c r="E31" s="28" t="s">
        <v>482</v>
      </c>
      <c r="F31" s="28" t="s">
        <v>483</v>
      </c>
      <c r="G31" s="28" t="s">
        <v>484</v>
      </c>
      <c r="H31" s="28" t="s">
        <v>490</v>
      </c>
      <c r="I31" s="28" t="s">
        <v>490</v>
      </c>
      <c r="J31">
        <v>2024</v>
      </c>
      <c r="K31" s="28">
        <v>34</v>
      </c>
      <c r="L31" s="28" t="s">
        <v>414</v>
      </c>
      <c r="M31" s="7">
        <v>45734</v>
      </c>
    </row>
    <row r="32" spans="1:13" customFormat="1" x14ac:dyDescent="0.35">
      <c r="A32" s="1" t="s">
        <v>479</v>
      </c>
      <c r="B32" s="36"/>
      <c r="C32" s="1" t="s">
        <v>480</v>
      </c>
      <c r="D32" s="28" t="s">
        <v>481</v>
      </c>
      <c r="E32" s="28" t="s">
        <v>482</v>
      </c>
      <c r="F32" s="28" t="s">
        <v>202</v>
      </c>
      <c r="G32" s="28" t="s">
        <v>202</v>
      </c>
      <c r="H32" s="28" t="s">
        <v>490</v>
      </c>
      <c r="I32" s="28" t="s">
        <v>490</v>
      </c>
      <c r="J32">
        <v>2024</v>
      </c>
      <c r="K32" s="28">
        <v>7</v>
      </c>
      <c r="L32" s="28" t="s">
        <v>414</v>
      </c>
      <c r="M32" s="7">
        <v>45734</v>
      </c>
    </row>
    <row r="33" spans="1:13" customFormat="1" x14ac:dyDescent="0.35">
      <c r="A33" s="1" t="s">
        <v>479</v>
      </c>
      <c r="B33" s="36"/>
      <c r="C33" s="1" t="s">
        <v>480</v>
      </c>
      <c r="D33" s="28" t="s">
        <v>481</v>
      </c>
      <c r="E33" s="28" t="s">
        <v>482</v>
      </c>
      <c r="F33" s="28" t="s">
        <v>206</v>
      </c>
      <c r="G33" s="28" t="s">
        <v>486</v>
      </c>
      <c r="H33" s="28" t="s">
        <v>490</v>
      </c>
      <c r="I33" s="28" t="s">
        <v>490</v>
      </c>
      <c r="J33">
        <v>2024</v>
      </c>
      <c r="K33" s="28">
        <v>0</v>
      </c>
      <c r="L33" s="28" t="s">
        <v>414</v>
      </c>
      <c r="M33" s="7">
        <v>45734</v>
      </c>
    </row>
    <row r="34" spans="1:13" customFormat="1" x14ac:dyDescent="0.35">
      <c r="A34" s="1" t="s">
        <v>479</v>
      </c>
      <c r="B34" s="36"/>
      <c r="C34" s="1" t="s">
        <v>480</v>
      </c>
      <c r="D34" s="28" t="s">
        <v>481</v>
      </c>
      <c r="E34" s="28" t="s">
        <v>482</v>
      </c>
      <c r="F34" s="28" t="s">
        <v>487</v>
      </c>
      <c r="G34" s="28" t="s">
        <v>488</v>
      </c>
      <c r="H34" s="28" t="s">
        <v>490</v>
      </c>
      <c r="I34" s="28" t="s">
        <v>490</v>
      </c>
      <c r="J34">
        <v>2024</v>
      </c>
      <c r="K34" s="28">
        <v>2</v>
      </c>
      <c r="L34" s="28" t="s">
        <v>414</v>
      </c>
      <c r="M34" s="7">
        <v>45734</v>
      </c>
    </row>
    <row r="35" spans="1:13" customFormat="1" x14ac:dyDescent="0.35">
      <c r="A35" s="1" t="s">
        <v>447</v>
      </c>
      <c r="B35" s="36"/>
      <c r="C35" s="1" t="s">
        <v>472</v>
      </c>
      <c r="D35" s="28" t="s">
        <v>449</v>
      </c>
      <c r="E35" s="28" t="s">
        <v>450</v>
      </c>
      <c r="F35" t="s">
        <v>466</v>
      </c>
      <c r="G35" t="s">
        <v>466</v>
      </c>
      <c r="H35" s="28" t="s">
        <v>491</v>
      </c>
      <c r="I35" s="28" t="s">
        <v>492</v>
      </c>
      <c r="K35" s="28">
        <v>0</v>
      </c>
      <c r="L35" t="s">
        <v>69</v>
      </c>
      <c r="M35" s="7">
        <v>45734</v>
      </c>
    </row>
    <row r="36" spans="1:13" customFormat="1" x14ac:dyDescent="0.35">
      <c r="A36" s="1" t="s">
        <v>447</v>
      </c>
      <c r="B36" s="36"/>
      <c r="C36" s="1" t="s">
        <v>472</v>
      </c>
      <c r="D36" s="28" t="s">
        <v>449</v>
      </c>
      <c r="E36" s="28" t="s">
        <v>450</v>
      </c>
      <c r="F36" t="s">
        <v>466</v>
      </c>
      <c r="G36" t="s">
        <v>466</v>
      </c>
      <c r="H36" s="28" t="s">
        <v>14</v>
      </c>
      <c r="I36" s="28" t="s">
        <v>14</v>
      </c>
      <c r="K36" s="28">
        <v>12</v>
      </c>
      <c r="L36" t="s">
        <v>69</v>
      </c>
      <c r="M36" s="7">
        <v>45734</v>
      </c>
    </row>
    <row r="37" spans="1:13" customFormat="1" x14ac:dyDescent="0.35">
      <c r="A37" s="1" t="s">
        <v>447</v>
      </c>
      <c r="B37" s="36"/>
      <c r="C37" s="1" t="s">
        <v>472</v>
      </c>
      <c r="D37" s="28" t="s">
        <v>449</v>
      </c>
      <c r="E37" s="28" t="s">
        <v>450</v>
      </c>
      <c r="F37" t="s">
        <v>466</v>
      </c>
      <c r="G37" t="s">
        <v>466</v>
      </c>
      <c r="H37" t="s">
        <v>458</v>
      </c>
      <c r="I37" s="28" t="s">
        <v>459</v>
      </c>
      <c r="K37" s="28">
        <v>4</v>
      </c>
      <c r="L37" t="s">
        <v>69</v>
      </c>
      <c r="M37" s="7">
        <v>45734</v>
      </c>
    </row>
    <row r="38" spans="1:13" x14ac:dyDescent="0.35">
      <c r="A38" s="77" t="s">
        <v>1300</v>
      </c>
      <c r="B38" s="78">
        <f>COUNTIF(C2:C37,"*")</f>
        <v>36</v>
      </c>
    </row>
    <row r="42" spans="1:13" x14ac:dyDescent="0.35">
      <c r="K42" s="84"/>
    </row>
    <row r="43" spans="1:13" x14ac:dyDescent="0.35">
      <c r="E43" s="85"/>
    </row>
    <row r="46" spans="1:13" x14ac:dyDescent="0.35">
      <c r="K46" s="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90481-71B4-4089-80C5-AB1D44AFCE1F}">
  <sheetPr>
    <tabColor theme="9"/>
  </sheetPr>
  <dimension ref="A1:N76"/>
  <sheetViews>
    <sheetView topLeftCell="A43" zoomScale="70" zoomScaleNormal="70" workbookViewId="0">
      <selection activeCell="C68" sqref="C68"/>
    </sheetView>
  </sheetViews>
  <sheetFormatPr defaultColWidth="8.7265625" defaultRowHeight="15" customHeight="1" x14ac:dyDescent="0.35"/>
  <cols>
    <col min="2" max="2" width="50.81640625" customWidth="1"/>
    <col min="3" max="3" width="15.453125" customWidth="1"/>
    <col min="4" max="4" width="25" customWidth="1"/>
    <col min="5" max="5" width="19.453125" customWidth="1"/>
    <col min="6" max="6" width="32.54296875" customWidth="1"/>
    <col min="7" max="7" width="20.453125" customWidth="1"/>
    <col min="8" max="8" width="40.453125" customWidth="1"/>
    <col min="9" max="9" width="36.26953125" bestFit="1" customWidth="1"/>
    <col min="11" max="11" width="17.26953125" bestFit="1" customWidth="1"/>
    <col min="12" max="12" width="12.453125" customWidth="1"/>
    <col min="13" max="13" width="16.453125" bestFit="1" customWidth="1"/>
  </cols>
  <sheetData>
    <row r="1" spans="1:14" x14ac:dyDescent="0.35">
      <c r="A1" s="1" t="s">
        <v>33</v>
      </c>
      <c r="B1" s="1" t="s">
        <v>34</v>
      </c>
      <c r="C1" s="1" t="s">
        <v>35</v>
      </c>
      <c r="D1" t="s">
        <v>113</v>
      </c>
      <c r="E1" t="s">
        <v>114</v>
      </c>
      <c r="F1" t="s">
        <v>36</v>
      </c>
      <c r="G1" t="s">
        <v>37</v>
      </c>
      <c r="H1" t="s">
        <v>115</v>
      </c>
      <c r="I1" t="s">
        <v>116</v>
      </c>
      <c r="J1" t="s">
        <v>40</v>
      </c>
      <c r="K1" s="3" t="s">
        <v>41</v>
      </c>
      <c r="L1" t="s">
        <v>42</v>
      </c>
      <c r="M1" t="s">
        <v>43</v>
      </c>
      <c r="N1" t="s">
        <v>493</v>
      </c>
    </row>
    <row r="2" spans="1:14" x14ac:dyDescent="0.35">
      <c r="A2" s="1" t="s">
        <v>494</v>
      </c>
      <c r="B2" s="35" t="s">
        <v>495</v>
      </c>
      <c r="C2" s="1" t="s">
        <v>496</v>
      </c>
      <c r="D2" s="28" t="s">
        <v>497</v>
      </c>
      <c r="E2" s="28" t="s">
        <v>498</v>
      </c>
      <c r="F2" s="28" t="s">
        <v>499</v>
      </c>
      <c r="G2" s="28" t="s">
        <v>500</v>
      </c>
      <c r="H2" s="28" t="s">
        <v>501</v>
      </c>
      <c r="I2" s="28" t="s">
        <v>502</v>
      </c>
      <c r="J2" s="28">
        <v>2022</v>
      </c>
      <c r="K2" s="29"/>
      <c r="L2" t="s">
        <v>250</v>
      </c>
      <c r="M2" s="7">
        <v>45750</v>
      </c>
      <c r="N2">
        <v>3</v>
      </c>
    </row>
    <row r="3" spans="1:14" x14ac:dyDescent="0.35">
      <c r="A3" s="1" t="s">
        <v>494</v>
      </c>
      <c r="B3" s="35" t="s">
        <v>495</v>
      </c>
      <c r="C3" s="1" t="s">
        <v>496</v>
      </c>
      <c r="D3" s="28" t="s">
        <v>497</v>
      </c>
      <c r="E3" s="28" t="s">
        <v>498</v>
      </c>
      <c r="F3" s="28" t="s">
        <v>499</v>
      </c>
      <c r="G3" s="28" t="s">
        <v>500</v>
      </c>
      <c r="H3" s="28" t="s">
        <v>503</v>
      </c>
      <c r="I3" s="28" t="s">
        <v>504</v>
      </c>
      <c r="J3" s="28">
        <v>2022</v>
      </c>
      <c r="K3" s="29"/>
      <c r="L3" t="s">
        <v>250</v>
      </c>
      <c r="M3" s="7">
        <v>45750</v>
      </c>
      <c r="N3">
        <v>2</v>
      </c>
    </row>
    <row r="4" spans="1:14" x14ac:dyDescent="0.35">
      <c r="A4" s="1" t="s">
        <v>494</v>
      </c>
      <c r="B4" s="35" t="s">
        <v>495</v>
      </c>
      <c r="C4" s="1" t="s">
        <v>496</v>
      </c>
      <c r="D4" s="28" t="s">
        <v>497</v>
      </c>
      <c r="E4" s="28" t="s">
        <v>498</v>
      </c>
      <c r="F4" s="28" t="s">
        <v>499</v>
      </c>
      <c r="G4" s="28" t="s">
        <v>500</v>
      </c>
      <c r="H4" s="28" t="s">
        <v>505</v>
      </c>
      <c r="I4" s="28" t="s">
        <v>506</v>
      </c>
      <c r="J4" s="28">
        <v>2022</v>
      </c>
      <c r="K4" s="29"/>
      <c r="L4" t="s">
        <v>250</v>
      </c>
      <c r="M4" s="7">
        <v>45750</v>
      </c>
      <c r="N4">
        <v>1</v>
      </c>
    </row>
    <row r="5" spans="1:14" x14ac:dyDescent="0.35">
      <c r="A5" s="1" t="s">
        <v>494</v>
      </c>
      <c r="B5" s="35" t="s">
        <v>495</v>
      </c>
      <c r="C5" s="1" t="s">
        <v>496</v>
      </c>
      <c r="D5" s="28" t="s">
        <v>497</v>
      </c>
      <c r="E5" s="28" t="s">
        <v>498</v>
      </c>
      <c r="F5" s="28" t="s">
        <v>499</v>
      </c>
      <c r="G5" s="28" t="s">
        <v>500</v>
      </c>
      <c r="H5" s="28" t="s">
        <v>507</v>
      </c>
      <c r="I5" s="28" t="s">
        <v>508</v>
      </c>
      <c r="J5" s="28">
        <v>2022</v>
      </c>
      <c r="K5" s="29"/>
      <c r="L5" t="s">
        <v>250</v>
      </c>
      <c r="M5" s="7">
        <v>45750</v>
      </c>
      <c r="N5">
        <v>4</v>
      </c>
    </row>
    <row r="6" spans="1:14" x14ac:dyDescent="0.35">
      <c r="A6" s="1" t="s">
        <v>494</v>
      </c>
      <c r="B6" s="35" t="s">
        <v>495</v>
      </c>
      <c r="C6" s="1" t="s">
        <v>496</v>
      </c>
      <c r="D6" s="28" t="s">
        <v>497</v>
      </c>
      <c r="E6" s="28" t="s">
        <v>498</v>
      </c>
      <c r="F6" s="28" t="s">
        <v>499</v>
      </c>
      <c r="G6" s="28" t="s">
        <v>500</v>
      </c>
      <c r="H6" s="28" t="s">
        <v>501</v>
      </c>
      <c r="I6" s="28" t="s">
        <v>502</v>
      </c>
      <c r="J6" s="28">
        <v>2023</v>
      </c>
      <c r="K6" s="29"/>
      <c r="L6" t="s">
        <v>250</v>
      </c>
      <c r="M6" s="7">
        <v>45750</v>
      </c>
      <c r="N6">
        <v>3</v>
      </c>
    </row>
    <row r="7" spans="1:14" x14ac:dyDescent="0.35">
      <c r="A7" s="1" t="s">
        <v>494</v>
      </c>
      <c r="B7" s="35" t="s">
        <v>495</v>
      </c>
      <c r="C7" s="1" t="s">
        <v>496</v>
      </c>
      <c r="D7" s="28" t="s">
        <v>497</v>
      </c>
      <c r="E7" s="28" t="s">
        <v>498</v>
      </c>
      <c r="F7" s="28" t="s">
        <v>499</v>
      </c>
      <c r="G7" s="28" t="s">
        <v>500</v>
      </c>
      <c r="H7" s="28" t="s">
        <v>503</v>
      </c>
      <c r="I7" s="28" t="s">
        <v>504</v>
      </c>
      <c r="J7" s="28">
        <v>2023</v>
      </c>
      <c r="K7" s="29"/>
      <c r="L7" t="s">
        <v>250</v>
      </c>
      <c r="M7" s="7">
        <v>45750</v>
      </c>
      <c r="N7">
        <v>2</v>
      </c>
    </row>
    <row r="8" spans="1:14" x14ac:dyDescent="0.35">
      <c r="A8" s="1" t="s">
        <v>494</v>
      </c>
      <c r="B8" s="35" t="s">
        <v>495</v>
      </c>
      <c r="C8" s="1" t="s">
        <v>496</v>
      </c>
      <c r="D8" s="28" t="s">
        <v>497</v>
      </c>
      <c r="E8" s="28" t="s">
        <v>498</v>
      </c>
      <c r="F8" s="28" t="s">
        <v>499</v>
      </c>
      <c r="G8" s="28" t="s">
        <v>500</v>
      </c>
      <c r="H8" s="28" t="s">
        <v>505</v>
      </c>
      <c r="I8" s="28" t="s">
        <v>506</v>
      </c>
      <c r="J8" s="28">
        <v>2023</v>
      </c>
      <c r="K8" s="29"/>
      <c r="L8" t="s">
        <v>250</v>
      </c>
      <c r="M8" s="7">
        <v>45750</v>
      </c>
      <c r="N8">
        <v>1</v>
      </c>
    </row>
    <row r="9" spans="1:14" x14ac:dyDescent="0.35">
      <c r="A9" s="1" t="s">
        <v>494</v>
      </c>
      <c r="B9" s="35" t="s">
        <v>495</v>
      </c>
      <c r="C9" s="1" t="s">
        <v>496</v>
      </c>
      <c r="D9" s="28" t="s">
        <v>497</v>
      </c>
      <c r="E9" s="28" t="s">
        <v>498</v>
      </c>
      <c r="F9" s="28" t="s">
        <v>499</v>
      </c>
      <c r="G9" s="28" t="s">
        <v>500</v>
      </c>
      <c r="H9" s="28" t="s">
        <v>507</v>
      </c>
      <c r="I9" s="28" t="s">
        <v>508</v>
      </c>
      <c r="J9" s="28">
        <v>2023</v>
      </c>
      <c r="K9" s="29"/>
      <c r="L9" t="s">
        <v>250</v>
      </c>
      <c r="M9" s="7">
        <v>45750</v>
      </c>
      <c r="N9">
        <v>4</v>
      </c>
    </row>
    <row r="10" spans="1:14" x14ac:dyDescent="0.35">
      <c r="A10" s="1" t="s">
        <v>494</v>
      </c>
      <c r="B10" s="35" t="s">
        <v>495</v>
      </c>
      <c r="C10" s="1" t="s">
        <v>496</v>
      </c>
      <c r="D10" s="28" t="s">
        <v>497</v>
      </c>
      <c r="E10" s="28" t="s">
        <v>498</v>
      </c>
      <c r="F10" s="28" t="s">
        <v>499</v>
      </c>
      <c r="G10" s="28" t="s">
        <v>500</v>
      </c>
      <c r="H10" s="28" t="s">
        <v>501</v>
      </c>
      <c r="I10" s="28" t="s">
        <v>502</v>
      </c>
      <c r="J10" s="28">
        <v>2024</v>
      </c>
      <c r="K10" s="29">
        <v>3765</v>
      </c>
      <c r="L10" t="s">
        <v>250</v>
      </c>
      <c r="M10" s="7">
        <v>45734</v>
      </c>
      <c r="N10">
        <v>3</v>
      </c>
    </row>
    <row r="11" spans="1:14" x14ac:dyDescent="0.35">
      <c r="A11" s="1" t="s">
        <v>494</v>
      </c>
      <c r="B11" s="35" t="s">
        <v>495</v>
      </c>
      <c r="C11" s="1" t="s">
        <v>496</v>
      </c>
      <c r="D11" s="28" t="s">
        <v>497</v>
      </c>
      <c r="E11" s="28" t="s">
        <v>498</v>
      </c>
      <c r="F11" s="28" t="s">
        <v>499</v>
      </c>
      <c r="G11" s="28" t="s">
        <v>500</v>
      </c>
      <c r="H11" s="28" t="s">
        <v>503</v>
      </c>
      <c r="I11" s="28" t="s">
        <v>504</v>
      </c>
      <c r="J11" s="28">
        <v>2024</v>
      </c>
      <c r="K11" s="29">
        <v>251</v>
      </c>
      <c r="L11" t="s">
        <v>250</v>
      </c>
      <c r="M11" s="7">
        <v>45734</v>
      </c>
      <c r="N11">
        <v>2</v>
      </c>
    </row>
    <row r="12" spans="1:14" x14ac:dyDescent="0.35">
      <c r="A12" s="1" t="s">
        <v>494</v>
      </c>
      <c r="B12" s="35" t="s">
        <v>495</v>
      </c>
      <c r="C12" s="1" t="s">
        <v>496</v>
      </c>
      <c r="D12" s="28" t="s">
        <v>497</v>
      </c>
      <c r="E12" s="28" t="s">
        <v>498</v>
      </c>
      <c r="F12" s="28" t="s">
        <v>499</v>
      </c>
      <c r="G12" s="28" t="s">
        <v>500</v>
      </c>
      <c r="H12" s="28" t="s">
        <v>505</v>
      </c>
      <c r="I12" s="28" t="s">
        <v>506</v>
      </c>
      <c r="J12" s="28">
        <v>2024</v>
      </c>
      <c r="K12" s="29">
        <v>0</v>
      </c>
      <c r="L12" t="s">
        <v>250</v>
      </c>
      <c r="M12" s="7">
        <v>45734</v>
      </c>
      <c r="N12">
        <v>1</v>
      </c>
    </row>
    <row r="13" spans="1:14" x14ac:dyDescent="0.35">
      <c r="A13" s="1" t="s">
        <v>494</v>
      </c>
      <c r="B13" s="35" t="s">
        <v>495</v>
      </c>
      <c r="C13" s="1" t="s">
        <v>496</v>
      </c>
      <c r="D13" s="28" t="s">
        <v>497</v>
      </c>
      <c r="E13" s="28" t="s">
        <v>498</v>
      </c>
      <c r="F13" s="28" t="s">
        <v>499</v>
      </c>
      <c r="G13" s="28" t="s">
        <v>500</v>
      </c>
      <c r="H13" s="28" t="s">
        <v>507</v>
      </c>
      <c r="I13" s="28" t="s">
        <v>508</v>
      </c>
      <c r="J13" s="28">
        <v>2024</v>
      </c>
      <c r="K13" s="29">
        <v>25</v>
      </c>
      <c r="L13" t="s">
        <v>250</v>
      </c>
      <c r="M13" s="7">
        <v>45734</v>
      </c>
      <c r="N13">
        <v>3</v>
      </c>
    </row>
    <row r="14" spans="1:14" x14ac:dyDescent="0.35">
      <c r="A14" s="1" t="s">
        <v>494</v>
      </c>
      <c r="B14" s="35" t="s">
        <v>495</v>
      </c>
      <c r="C14" s="1" t="s">
        <v>509</v>
      </c>
      <c r="D14" s="28" t="s">
        <v>497</v>
      </c>
      <c r="E14" s="28" t="s">
        <v>498</v>
      </c>
      <c r="F14" s="28" t="s">
        <v>510</v>
      </c>
      <c r="G14" s="28" t="s">
        <v>511</v>
      </c>
      <c r="H14" s="28" t="s">
        <v>501</v>
      </c>
      <c r="I14" s="28" t="s">
        <v>502</v>
      </c>
      <c r="J14" s="28">
        <v>2022</v>
      </c>
      <c r="K14" s="29"/>
      <c r="L14" t="s">
        <v>250</v>
      </c>
      <c r="M14" s="7">
        <v>45750</v>
      </c>
      <c r="N14">
        <v>3</v>
      </c>
    </row>
    <row r="15" spans="1:14" x14ac:dyDescent="0.35">
      <c r="A15" s="1" t="s">
        <v>494</v>
      </c>
      <c r="B15" s="35" t="s">
        <v>495</v>
      </c>
      <c r="C15" s="1" t="s">
        <v>509</v>
      </c>
      <c r="D15" s="28" t="s">
        <v>497</v>
      </c>
      <c r="E15" s="28" t="s">
        <v>498</v>
      </c>
      <c r="F15" s="28" t="s">
        <v>510</v>
      </c>
      <c r="G15" s="28" t="s">
        <v>511</v>
      </c>
      <c r="H15" s="28" t="s">
        <v>503</v>
      </c>
      <c r="I15" s="28" t="s">
        <v>504</v>
      </c>
      <c r="J15" s="28">
        <v>2022</v>
      </c>
      <c r="K15" s="29"/>
      <c r="L15" t="s">
        <v>250</v>
      </c>
      <c r="M15" s="7">
        <v>45750</v>
      </c>
      <c r="N15" s="3">
        <v>2</v>
      </c>
    </row>
    <row r="16" spans="1:14" x14ac:dyDescent="0.35">
      <c r="A16" s="1" t="s">
        <v>494</v>
      </c>
      <c r="B16" s="35" t="s">
        <v>495</v>
      </c>
      <c r="C16" s="1" t="s">
        <v>509</v>
      </c>
      <c r="D16" s="28" t="s">
        <v>497</v>
      </c>
      <c r="E16" s="28" t="s">
        <v>498</v>
      </c>
      <c r="F16" s="28" t="s">
        <v>510</v>
      </c>
      <c r="G16" s="28" t="s">
        <v>511</v>
      </c>
      <c r="H16" s="28" t="s">
        <v>505</v>
      </c>
      <c r="I16" s="28" t="s">
        <v>506</v>
      </c>
      <c r="J16" s="28">
        <v>2022</v>
      </c>
      <c r="K16" s="29"/>
      <c r="L16" t="s">
        <v>250</v>
      </c>
      <c r="M16" s="7">
        <v>45750</v>
      </c>
      <c r="N16" s="3">
        <v>1</v>
      </c>
    </row>
    <row r="17" spans="1:14" x14ac:dyDescent="0.35">
      <c r="A17" s="1" t="s">
        <v>494</v>
      </c>
      <c r="B17" s="35" t="s">
        <v>495</v>
      </c>
      <c r="C17" s="1" t="s">
        <v>509</v>
      </c>
      <c r="D17" s="28" t="s">
        <v>497</v>
      </c>
      <c r="E17" s="28" t="s">
        <v>498</v>
      </c>
      <c r="F17" s="28" t="s">
        <v>510</v>
      </c>
      <c r="G17" s="28" t="s">
        <v>511</v>
      </c>
      <c r="H17" s="28" t="s">
        <v>507</v>
      </c>
      <c r="I17" s="28" t="s">
        <v>508</v>
      </c>
      <c r="J17" s="28">
        <v>2022</v>
      </c>
      <c r="K17" s="29"/>
      <c r="L17" t="s">
        <v>250</v>
      </c>
      <c r="M17" s="7">
        <v>45750</v>
      </c>
      <c r="N17">
        <v>4</v>
      </c>
    </row>
    <row r="18" spans="1:14" x14ac:dyDescent="0.35">
      <c r="A18" s="1" t="s">
        <v>494</v>
      </c>
      <c r="B18" s="35" t="s">
        <v>495</v>
      </c>
      <c r="C18" s="1" t="s">
        <v>509</v>
      </c>
      <c r="D18" s="28" t="s">
        <v>497</v>
      </c>
      <c r="E18" s="28" t="s">
        <v>498</v>
      </c>
      <c r="F18" s="28" t="s">
        <v>510</v>
      </c>
      <c r="G18" s="28" t="s">
        <v>511</v>
      </c>
      <c r="H18" s="28" t="s">
        <v>501</v>
      </c>
      <c r="I18" s="28" t="s">
        <v>502</v>
      </c>
      <c r="J18" s="28">
        <v>2023</v>
      </c>
      <c r="K18" s="29"/>
      <c r="L18" t="s">
        <v>250</v>
      </c>
      <c r="M18" s="7">
        <v>45750</v>
      </c>
      <c r="N18">
        <v>3</v>
      </c>
    </row>
    <row r="19" spans="1:14" x14ac:dyDescent="0.35">
      <c r="A19" s="1" t="s">
        <v>494</v>
      </c>
      <c r="B19" s="35" t="s">
        <v>495</v>
      </c>
      <c r="C19" s="1" t="s">
        <v>509</v>
      </c>
      <c r="D19" s="28" t="s">
        <v>497</v>
      </c>
      <c r="E19" s="28" t="s">
        <v>498</v>
      </c>
      <c r="F19" s="28" t="s">
        <v>510</v>
      </c>
      <c r="G19" s="28" t="s">
        <v>511</v>
      </c>
      <c r="H19" s="28" t="s">
        <v>503</v>
      </c>
      <c r="I19" s="28" t="s">
        <v>504</v>
      </c>
      <c r="J19" s="28">
        <v>2023</v>
      </c>
      <c r="K19" s="29"/>
      <c r="L19" t="s">
        <v>250</v>
      </c>
      <c r="M19" s="7">
        <v>45750</v>
      </c>
      <c r="N19">
        <v>2</v>
      </c>
    </row>
    <row r="20" spans="1:14" x14ac:dyDescent="0.35">
      <c r="A20" s="1" t="s">
        <v>494</v>
      </c>
      <c r="B20" s="35" t="s">
        <v>495</v>
      </c>
      <c r="C20" s="1" t="s">
        <v>509</v>
      </c>
      <c r="D20" s="28" t="s">
        <v>497</v>
      </c>
      <c r="E20" s="28" t="s">
        <v>498</v>
      </c>
      <c r="F20" s="28" t="s">
        <v>510</v>
      </c>
      <c r="G20" s="28" t="s">
        <v>511</v>
      </c>
      <c r="H20" s="28" t="s">
        <v>505</v>
      </c>
      <c r="I20" s="28" t="s">
        <v>506</v>
      </c>
      <c r="J20" s="28">
        <v>2023</v>
      </c>
      <c r="K20" s="29"/>
      <c r="L20" t="s">
        <v>250</v>
      </c>
      <c r="M20" s="7">
        <v>45750</v>
      </c>
      <c r="N20">
        <v>1</v>
      </c>
    </row>
    <row r="21" spans="1:14" x14ac:dyDescent="0.35">
      <c r="A21" s="1" t="s">
        <v>494</v>
      </c>
      <c r="B21" s="35" t="s">
        <v>495</v>
      </c>
      <c r="C21" s="1" t="s">
        <v>509</v>
      </c>
      <c r="D21" s="28" t="s">
        <v>497</v>
      </c>
      <c r="E21" s="28" t="s">
        <v>498</v>
      </c>
      <c r="F21" s="28" t="s">
        <v>510</v>
      </c>
      <c r="G21" s="28" t="s">
        <v>511</v>
      </c>
      <c r="H21" s="28" t="s">
        <v>507</v>
      </c>
      <c r="I21" s="28" t="s">
        <v>508</v>
      </c>
      <c r="J21" s="28">
        <v>2023</v>
      </c>
      <c r="K21" s="29"/>
      <c r="L21" t="s">
        <v>250</v>
      </c>
      <c r="M21" s="7">
        <v>45750</v>
      </c>
      <c r="N21">
        <v>4</v>
      </c>
    </row>
    <row r="22" spans="1:14" x14ac:dyDescent="0.35">
      <c r="A22" s="1" t="s">
        <v>494</v>
      </c>
      <c r="B22" s="35" t="s">
        <v>495</v>
      </c>
      <c r="C22" s="1" t="s">
        <v>509</v>
      </c>
      <c r="D22" s="28" t="s">
        <v>497</v>
      </c>
      <c r="E22" s="28" t="s">
        <v>498</v>
      </c>
      <c r="F22" s="28" t="s">
        <v>510</v>
      </c>
      <c r="G22" s="28" t="s">
        <v>511</v>
      </c>
      <c r="H22" s="28" t="s">
        <v>501</v>
      </c>
      <c r="I22" s="28" t="s">
        <v>502</v>
      </c>
      <c r="J22" s="28">
        <v>2024</v>
      </c>
      <c r="K22" s="29">
        <v>173</v>
      </c>
      <c r="L22" t="s">
        <v>250</v>
      </c>
      <c r="M22" s="7">
        <v>45734</v>
      </c>
      <c r="N22">
        <v>4</v>
      </c>
    </row>
    <row r="23" spans="1:14" x14ac:dyDescent="0.35">
      <c r="A23" s="1" t="s">
        <v>494</v>
      </c>
      <c r="B23" s="35" t="s">
        <v>495</v>
      </c>
      <c r="C23" s="1" t="s">
        <v>509</v>
      </c>
      <c r="D23" s="28" t="s">
        <v>497</v>
      </c>
      <c r="E23" s="28" t="s">
        <v>498</v>
      </c>
      <c r="F23" s="28" t="s">
        <v>510</v>
      </c>
      <c r="G23" s="28" t="s">
        <v>511</v>
      </c>
      <c r="H23" s="28" t="s">
        <v>503</v>
      </c>
      <c r="I23" s="28" t="s">
        <v>504</v>
      </c>
      <c r="J23" s="28">
        <v>2024</v>
      </c>
      <c r="K23" s="29">
        <v>191132</v>
      </c>
      <c r="L23" t="s">
        <v>250</v>
      </c>
      <c r="M23" s="7">
        <v>45734</v>
      </c>
      <c r="N23">
        <v>2</v>
      </c>
    </row>
    <row r="24" spans="1:14" x14ac:dyDescent="0.35">
      <c r="A24" s="1" t="s">
        <v>494</v>
      </c>
      <c r="B24" s="35" t="s">
        <v>495</v>
      </c>
      <c r="C24" s="1" t="s">
        <v>509</v>
      </c>
      <c r="D24" s="28" t="s">
        <v>497</v>
      </c>
      <c r="E24" s="28" t="s">
        <v>498</v>
      </c>
      <c r="F24" s="28" t="s">
        <v>510</v>
      </c>
      <c r="G24" s="28" t="s">
        <v>511</v>
      </c>
      <c r="H24" s="28" t="s">
        <v>505</v>
      </c>
      <c r="I24" s="28" t="s">
        <v>506</v>
      </c>
      <c r="J24" s="28">
        <v>2024</v>
      </c>
      <c r="K24" s="29">
        <v>0</v>
      </c>
      <c r="L24" t="s">
        <v>250</v>
      </c>
      <c r="M24" s="7">
        <v>45734</v>
      </c>
      <c r="N24">
        <v>1</v>
      </c>
    </row>
    <row r="25" spans="1:14" x14ac:dyDescent="0.35">
      <c r="A25" s="1" t="s">
        <v>494</v>
      </c>
      <c r="B25" s="35" t="s">
        <v>495</v>
      </c>
      <c r="C25" s="1" t="s">
        <v>509</v>
      </c>
      <c r="D25" s="28" t="s">
        <v>497</v>
      </c>
      <c r="E25" s="28" t="s">
        <v>498</v>
      </c>
      <c r="F25" s="28" t="s">
        <v>510</v>
      </c>
      <c r="G25" s="28" t="s">
        <v>511</v>
      </c>
      <c r="H25" s="28" t="s">
        <v>507</v>
      </c>
      <c r="I25" s="28" t="s">
        <v>508</v>
      </c>
      <c r="J25" s="28">
        <v>2024</v>
      </c>
      <c r="K25" s="29">
        <v>10037</v>
      </c>
      <c r="L25" t="s">
        <v>250</v>
      </c>
      <c r="M25" s="7">
        <v>45734</v>
      </c>
      <c r="N25">
        <v>4</v>
      </c>
    </row>
    <row r="26" spans="1:14" x14ac:dyDescent="0.35">
      <c r="A26" s="1" t="s">
        <v>494</v>
      </c>
      <c r="B26" s="35" t="s">
        <v>495</v>
      </c>
      <c r="C26" s="1" t="s">
        <v>512</v>
      </c>
      <c r="D26" s="28" t="s">
        <v>513</v>
      </c>
      <c r="E26" s="28" t="s">
        <v>514</v>
      </c>
      <c r="F26" s="28" t="s">
        <v>510</v>
      </c>
      <c r="G26" s="28" t="s">
        <v>511</v>
      </c>
      <c r="H26" s="28" t="s">
        <v>515</v>
      </c>
      <c r="I26" s="28" t="s">
        <v>516</v>
      </c>
      <c r="J26" s="28">
        <v>2022</v>
      </c>
      <c r="K26" s="29"/>
      <c r="L26" t="s">
        <v>250</v>
      </c>
      <c r="M26" s="7">
        <v>45750</v>
      </c>
      <c r="N26">
        <v>7</v>
      </c>
    </row>
    <row r="27" spans="1:14" x14ac:dyDescent="0.35">
      <c r="A27" s="1" t="s">
        <v>494</v>
      </c>
      <c r="B27" s="35" t="s">
        <v>495</v>
      </c>
      <c r="C27" s="1" t="s">
        <v>512</v>
      </c>
      <c r="D27" s="28" t="s">
        <v>513</v>
      </c>
      <c r="E27" s="28" t="s">
        <v>514</v>
      </c>
      <c r="F27" s="28" t="s">
        <v>510</v>
      </c>
      <c r="G27" s="28" t="s">
        <v>511</v>
      </c>
      <c r="H27" s="28" t="s">
        <v>517</v>
      </c>
      <c r="I27" s="28" t="s">
        <v>518</v>
      </c>
      <c r="J27" s="28">
        <v>2022</v>
      </c>
      <c r="K27" s="29"/>
      <c r="L27" t="s">
        <v>250</v>
      </c>
      <c r="M27" s="7">
        <v>45750</v>
      </c>
      <c r="N27">
        <v>6</v>
      </c>
    </row>
    <row r="28" spans="1:14" x14ac:dyDescent="0.35">
      <c r="A28" s="1" t="s">
        <v>494</v>
      </c>
      <c r="B28" s="35" t="s">
        <v>495</v>
      </c>
      <c r="C28" s="1" t="s">
        <v>512</v>
      </c>
      <c r="D28" s="28" t="s">
        <v>513</v>
      </c>
      <c r="E28" s="28" t="s">
        <v>514</v>
      </c>
      <c r="F28" s="28" t="s">
        <v>510</v>
      </c>
      <c r="G28" s="28" t="s">
        <v>511</v>
      </c>
      <c r="H28" s="28" t="s">
        <v>519</v>
      </c>
      <c r="I28" s="28" t="s">
        <v>520</v>
      </c>
      <c r="J28" s="28">
        <v>2022</v>
      </c>
      <c r="K28" s="29"/>
      <c r="L28" t="s">
        <v>250</v>
      </c>
      <c r="M28" s="7">
        <v>45750</v>
      </c>
      <c r="N28">
        <v>5</v>
      </c>
    </row>
    <row r="29" spans="1:14" x14ac:dyDescent="0.35">
      <c r="A29" s="1" t="s">
        <v>494</v>
      </c>
      <c r="B29" s="35" t="s">
        <v>495</v>
      </c>
      <c r="C29" s="1" t="s">
        <v>512</v>
      </c>
      <c r="D29" s="28" t="s">
        <v>513</v>
      </c>
      <c r="E29" s="28" t="s">
        <v>514</v>
      </c>
      <c r="F29" s="28" t="s">
        <v>510</v>
      </c>
      <c r="G29" s="28" t="s">
        <v>511</v>
      </c>
      <c r="H29" s="28" t="s">
        <v>515</v>
      </c>
      <c r="I29" s="28" t="s">
        <v>516</v>
      </c>
      <c r="J29" s="28">
        <v>2023</v>
      </c>
      <c r="K29" s="29"/>
      <c r="L29" t="s">
        <v>250</v>
      </c>
      <c r="M29" s="7">
        <v>45750</v>
      </c>
      <c r="N29">
        <v>7</v>
      </c>
    </row>
    <row r="30" spans="1:14" x14ac:dyDescent="0.35">
      <c r="A30" s="1" t="s">
        <v>494</v>
      </c>
      <c r="B30" s="35" t="s">
        <v>495</v>
      </c>
      <c r="C30" s="1" t="s">
        <v>512</v>
      </c>
      <c r="D30" s="28" t="s">
        <v>513</v>
      </c>
      <c r="E30" s="28" t="s">
        <v>514</v>
      </c>
      <c r="F30" s="28" t="s">
        <v>510</v>
      </c>
      <c r="G30" s="28" t="s">
        <v>511</v>
      </c>
      <c r="H30" s="28" t="s">
        <v>517</v>
      </c>
      <c r="I30" s="28" t="s">
        <v>518</v>
      </c>
      <c r="J30" s="28">
        <v>2023</v>
      </c>
      <c r="K30" s="29"/>
      <c r="L30" t="s">
        <v>250</v>
      </c>
      <c r="M30" s="7">
        <v>45750</v>
      </c>
      <c r="N30">
        <v>6</v>
      </c>
    </row>
    <row r="31" spans="1:14" x14ac:dyDescent="0.35">
      <c r="A31" s="1" t="s">
        <v>494</v>
      </c>
      <c r="B31" s="35" t="s">
        <v>495</v>
      </c>
      <c r="C31" s="1" t="s">
        <v>512</v>
      </c>
      <c r="D31" s="28" t="s">
        <v>513</v>
      </c>
      <c r="E31" s="28" t="s">
        <v>514</v>
      </c>
      <c r="F31" s="28" t="s">
        <v>510</v>
      </c>
      <c r="G31" s="28" t="s">
        <v>511</v>
      </c>
      <c r="H31" s="28" t="s">
        <v>519</v>
      </c>
      <c r="I31" s="28" t="s">
        <v>520</v>
      </c>
      <c r="J31" s="28">
        <v>2023</v>
      </c>
      <c r="K31" s="29"/>
      <c r="L31" t="s">
        <v>250</v>
      </c>
      <c r="M31" s="7">
        <v>45750</v>
      </c>
      <c r="N31">
        <v>5</v>
      </c>
    </row>
    <row r="32" spans="1:14" x14ac:dyDescent="0.35">
      <c r="A32" s="1" t="s">
        <v>494</v>
      </c>
      <c r="B32" s="35" t="s">
        <v>495</v>
      </c>
      <c r="C32" s="1" t="s">
        <v>512</v>
      </c>
      <c r="D32" s="28" t="s">
        <v>513</v>
      </c>
      <c r="E32" s="28" t="s">
        <v>514</v>
      </c>
      <c r="F32" s="28" t="s">
        <v>510</v>
      </c>
      <c r="G32" s="28" t="s">
        <v>511</v>
      </c>
      <c r="H32" s="28" t="s">
        <v>515</v>
      </c>
      <c r="I32" s="28" t="s">
        <v>516</v>
      </c>
      <c r="J32" s="28">
        <v>2024</v>
      </c>
      <c r="K32" s="29">
        <v>427</v>
      </c>
      <c r="L32" t="s">
        <v>250</v>
      </c>
      <c r="M32" s="7">
        <v>45734</v>
      </c>
      <c r="N32">
        <v>7</v>
      </c>
    </row>
    <row r="33" spans="1:14" x14ac:dyDescent="0.35">
      <c r="A33" s="1" t="s">
        <v>494</v>
      </c>
      <c r="B33" s="35" t="s">
        <v>495</v>
      </c>
      <c r="C33" s="1" t="s">
        <v>512</v>
      </c>
      <c r="D33" s="28" t="s">
        <v>513</v>
      </c>
      <c r="E33" s="28" t="s">
        <v>514</v>
      </c>
      <c r="F33" s="28" t="s">
        <v>510</v>
      </c>
      <c r="G33" s="28" t="s">
        <v>511</v>
      </c>
      <c r="H33" s="28" t="s">
        <v>517</v>
      </c>
      <c r="I33" s="28" t="s">
        <v>518</v>
      </c>
      <c r="J33" s="28">
        <v>2024</v>
      </c>
      <c r="K33" s="29">
        <v>82</v>
      </c>
      <c r="L33" t="s">
        <v>250</v>
      </c>
      <c r="M33" s="7">
        <v>45734</v>
      </c>
      <c r="N33">
        <v>6</v>
      </c>
    </row>
    <row r="34" spans="1:14" x14ac:dyDescent="0.35">
      <c r="A34" s="1" t="s">
        <v>494</v>
      </c>
      <c r="B34" s="35" t="s">
        <v>495</v>
      </c>
      <c r="C34" s="1" t="s">
        <v>512</v>
      </c>
      <c r="D34" s="28" t="s">
        <v>513</v>
      </c>
      <c r="E34" s="28" t="s">
        <v>514</v>
      </c>
      <c r="F34" s="28" t="s">
        <v>510</v>
      </c>
      <c r="G34" s="28" t="s">
        <v>511</v>
      </c>
      <c r="H34" s="28" t="s">
        <v>519</v>
      </c>
      <c r="I34" s="28" t="s">
        <v>520</v>
      </c>
      <c r="J34" s="28">
        <v>2024</v>
      </c>
      <c r="K34" s="29">
        <v>4468476</v>
      </c>
      <c r="L34" t="s">
        <v>250</v>
      </c>
      <c r="M34" s="7">
        <v>45734</v>
      </c>
      <c r="N34">
        <v>5</v>
      </c>
    </row>
    <row r="35" spans="1:14" x14ac:dyDescent="0.35">
      <c r="A35" s="1" t="s">
        <v>494</v>
      </c>
      <c r="B35" s="35" t="s">
        <v>495</v>
      </c>
      <c r="C35" s="1" t="s">
        <v>521</v>
      </c>
      <c r="D35" s="28" t="s">
        <v>513</v>
      </c>
      <c r="E35" s="28" t="s">
        <v>514</v>
      </c>
      <c r="F35" s="28" t="s">
        <v>499</v>
      </c>
      <c r="G35" s="28" t="s">
        <v>500</v>
      </c>
      <c r="H35" s="28" t="s">
        <v>515</v>
      </c>
      <c r="I35" s="28" t="s">
        <v>516</v>
      </c>
      <c r="J35" s="28">
        <v>2022</v>
      </c>
      <c r="K35" s="29"/>
      <c r="L35" t="s">
        <v>250</v>
      </c>
      <c r="M35" s="7">
        <v>45750</v>
      </c>
      <c r="N35">
        <v>7</v>
      </c>
    </row>
    <row r="36" spans="1:14" x14ac:dyDescent="0.35">
      <c r="A36" s="1" t="s">
        <v>494</v>
      </c>
      <c r="B36" s="35" t="s">
        <v>495</v>
      </c>
      <c r="C36" s="1" t="s">
        <v>521</v>
      </c>
      <c r="D36" s="28" t="s">
        <v>513</v>
      </c>
      <c r="E36" s="28" t="s">
        <v>514</v>
      </c>
      <c r="F36" s="28" t="s">
        <v>499</v>
      </c>
      <c r="G36" s="28" t="s">
        <v>500</v>
      </c>
      <c r="H36" s="28" t="s">
        <v>517</v>
      </c>
      <c r="I36" s="28" t="s">
        <v>518</v>
      </c>
      <c r="J36" s="28">
        <v>2022</v>
      </c>
      <c r="K36" s="29"/>
      <c r="L36" t="s">
        <v>250</v>
      </c>
      <c r="M36" s="7">
        <v>45750</v>
      </c>
      <c r="N36">
        <v>6</v>
      </c>
    </row>
    <row r="37" spans="1:14" x14ac:dyDescent="0.35">
      <c r="A37" s="1" t="s">
        <v>494</v>
      </c>
      <c r="B37" s="35" t="s">
        <v>495</v>
      </c>
      <c r="C37" s="1" t="s">
        <v>521</v>
      </c>
      <c r="D37" s="28" t="s">
        <v>513</v>
      </c>
      <c r="E37" s="28" t="s">
        <v>514</v>
      </c>
      <c r="F37" s="28" t="s">
        <v>499</v>
      </c>
      <c r="G37" s="28" t="s">
        <v>500</v>
      </c>
      <c r="H37" s="28" t="s">
        <v>519</v>
      </c>
      <c r="I37" s="28" t="s">
        <v>520</v>
      </c>
      <c r="J37" s="28">
        <v>2022</v>
      </c>
      <c r="K37" s="29"/>
      <c r="L37" t="s">
        <v>250</v>
      </c>
      <c r="M37" s="7">
        <v>45750</v>
      </c>
      <c r="N37">
        <v>5</v>
      </c>
    </row>
    <row r="38" spans="1:14" x14ac:dyDescent="0.35">
      <c r="A38" s="1" t="s">
        <v>494</v>
      </c>
      <c r="B38" s="35" t="s">
        <v>495</v>
      </c>
      <c r="C38" s="1" t="s">
        <v>521</v>
      </c>
      <c r="D38" s="28" t="s">
        <v>513</v>
      </c>
      <c r="E38" s="28" t="s">
        <v>514</v>
      </c>
      <c r="F38" s="28" t="s">
        <v>499</v>
      </c>
      <c r="G38" s="28" t="s">
        <v>500</v>
      </c>
      <c r="H38" s="28" t="s">
        <v>515</v>
      </c>
      <c r="I38" s="28" t="s">
        <v>516</v>
      </c>
      <c r="J38" s="28">
        <v>2023</v>
      </c>
      <c r="K38" s="29"/>
      <c r="L38" t="s">
        <v>250</v>
      </c>
      <c r="M38" s="7">
        <v>45750</v>
      </c>
      <c r="N38">
        <v>7</v>
      </c>
    </row>
    <row r="39" spans="1:14" x14ac:dyDescent="0.35">
      <c r="A39" s="1" t="s">
        <v>494</v>
      </c>
      <c r="B39" s="35" t="s">
        <v>495</v>
      </c>
      <c r="C39" s="1" t="s">
        <v>521</v>
      </c>
      <c r="D39" s="28" t="s">
        <v>513</v>
      </c>
      <c r="E39" s="28" t="s">
        <v>514</v>
      </c>
      <c r="F39" s="28" t="s">
        <v>499</v>
      </c>
      <c r="G39" s="28" t="s">
        <v>500</v>
      </c>
      <c r="H39" s="28" t="s">
        <v>517</v>
      </c>
      <c r="I39" s="28" t="s">
        <v>518</v>
      </c>
      <c r="J39" s="28">
        <v>2023</v>
      </c>
      <c r="K39" s="29"/>
      <c r="L39" t="s">
        <v>250</v>
      </c>
      <c r="M39" s="7">
        <v>45750</v>
      </c>
      <c r="N39">
        <v>6</v>
      </c>
    </row>
    <row r="40" spans="1:14" x14ac:dyDescent="0.35">
      <c r="A40" s="1" t="s">
        <v>494</v>
      </c>
      <c r="B40" s="35" t="s">
        <v>495</v>
      </c>
      <c r="C40" s="1" t="s">
        <v>521</v>
      </c>
      <c r="D40" s="28" t="s">
        <v>513</v>
      </c>
      <c r="E40" s="28" t="s">
        <v>514</v>
      </c>
      <c r="F40" s="28" t="s">
        <v>499</v>
      </c>
      <c r="G40" s="28" t="s">
        <v>500</v>
      </c>
      <c r="H40" s="28" t="s">
        <v>519</v>
      </c>
      <c r="I40" s="28" t="s">
        <v>520</v>
      </c>
      <c r="J40" s="28">
        <v>2023</v>
      </c>
      <c r="K40" s="29"/>
      <c r="L40" t="s">
        <v>250</v>
      </c>
      <c r="M40" s="7">
        <v>45750</v>
      </c>
      <c r="N40">
        <v>5</v>
      </c>
    </row>
    <row r="41" spans="1:14" x14ac:dyDescent="0.35">
      <c r="A41" s="1" t="s">
        <v>494</v>
      </c>
      <c r="B41" s="35" t="s">
        <v>495</v>
      </c>
      <c r="C41" s="1" t="s">
        <v>521</v>
      </c>
      <c r="D41" s="28" t="s">
        <v>513</v>
      </c>
      <c r="E41" s="28" t="s">
        <v>514</v>
      </c>
      <c r="F41" s="28" t="s">
        <v>499</v>
      </c>
      <c r="G41" s="28" t="s">
        <v>500</v>
      </c>
      <c r="H41" s="28" t="s">
        <v>515</v>
      </c>
      <c r="I41" s="28" t="s">
        <v>516</v>
      </c>
      <c r="J41" s="28">
        <v>2024</v>
      </c>
      <c r="K41" s="29">
        <v>1785</v>
      </c>
      <c r="L41" t="s">
        <v>250</v>
      </c>
      <c r="M41" s="7">
        <v>45734</v>
      </c>
      <c r="N41">
        <v>7</v>
      </c>
    </row>
    <row r="42" spans="1:14" x14ac:dyDescent="0.35">
      <c r="A42" s="1" t="s">
        <v>494</v>
      </c>
      <c r="B42" s="35" t="s">
        <v>495</v>
      </c>
      <c r="C42" s="1" t="s">
        <v>521</v>
      </c>
      <c r="D42" s="28" t="s">
        <v>513</v>
      </c>
      <c r="E42" s="28" t="s">
        <v>514</v>
      </c>
      <c r="F42" s="28" t="s">
        <v>499</v>
      </c>
      <c r="G42" s="28" t="s">
        <v>500</v>
      </c>
      <c r="H42" s="28" t="s">
        <v>517</v>
      </c>
      <c r="I42" s="28" t="s">
        <v>518</v>
      </c>
      <c r="J42" s="28">
        <v>2024</v>
      </c>
      <c r="K42" s="29">
        <v>552</v>
      </c>
      <c r="L42" t="s">
        <v>250</v>
      </c>
      <c r="M42" s="7">
        <v>45734</v>
      </c>
      <c r="N42">
        <v>6</v>
      </c>
    </row>
    <row r="43" spans="1:14" x14ac:dyDescent="0.35">
      <c r="A43" s="1" t="s">
        <v>494</v>
      </c>
      <c r="B43" s="35" t="s">
        <v>495</v>
      </c>
      <c r="C43" s="1" t="s">
        <v>521</v>
      </c>
      <c r="D43" s="28" t="s">
        <v>513</v>
      </c>
      <c r="E43" s="28" t="s">
        <v>514</v>
      </c>
      <c r="F43" s="28" t="s">
        <v>499</v>
      </c>
      <c r="G43" s="28" t="s">
        <v>500</v>
      </c>
      <c r="H43" s="28" t="s">
        <v>519</v>
      </c>
      <c r="I43" s="28" t="s">
        <v>520</v>
      </c>
      <c r="J43" s="28">
        <v>2024</v>
      </c>
      <c r="K43" s="29">
        <v>37379</v>
      </c>
      <c r="L43" t="s">
        <v>250</v>
      </c>
      <c r="M43" s="7">
        <v>45734</v>
      </c>
      <c r="N43">
        <v>5</v>
      </c>
    </row>
    <row r="44" spans="1:14" x14ac:dyDescent="0.35">
      <c r="A44" s="1" t="s">
        <v>522</v>
      </c>
      <c r="B44" s="35" t="s">
        <v>523</v>
      </c>
      <c r="C44" s="1" t="s">
        <v>524</v>
      </c>
      <c r="D44" s="51" t="s">
        <v>525</v>
      </c>
      <c r="E44" s="53" t="s">
        <v>526</v>
      </c>
      <c r="J44">
        <v>2024</v>
      </c>
      <c r="K44">
        <v>100</v>
      </c>
      <c r="L44" t="s">
        <v>69</v>
      </c>
      <c r="M44" s="7">
        <v>45750</v>
      </c>
    </row>
    <row r="45" spans="1:14" x14ac:dyDescent="0.35">
      <c r="A45" s="1" t="s">
        <v>522</v>
      </c>
      <c r="B45" s="35" t="s">
        <v>527</v>
      </c>
      <c r="C45" s="1" t="s">
        <v>528</v>
      </c>
      <c r="D45" s="51" t="s">
        <v>529</v>
      </c>
      <c r="E45" s="51" t="s">
        <v>530</v>
      </c>
      <c r="J45">
        <v>2024</v>
      </c>
      <c r="K45">
        <v>100</v>
      </c>
      <c r="L45" t="s">
        <v>69</v>
      </c>
      <c r="M45" s="7">
        <v>45750</v>
      </c>
    </row>
    <row r="46" spans="1:14" x14ac:dyDescent="0.35">
      <c r="A46" s="1" t="s">
        <v>531</v>
      </c>
      <c r="B46" s="1" t="s">
        <v>532</v>
      </c>
      <c r="C46" s="1" t="s">
        <v>533</v>
      </c>
      <c r="D46" s="28" t="s">
        <v>427</v>
      </c>
      <c r="E46" s="28" t="s">
        <v>427</v>
      </c>
      <c r="F46" s="39" t="s">
        <v>534</v>
      </c>
      <c r="G46" s="28" t="s">
        <v>535</v>
      </c>
      <c r="H46" s="28"/>
      <c r="J46" s="28">
        <v>2024</v>
      </c>
      <c r="K46" s="29">
        <v>4714.0839999999998</v>
      </c>
      <c r="L46" t="s">
        <v>536</v>
      </c>
      <c r="M46" s="7">
        <v>45734</v>
      </c>
    </row>
    <row r="47" spans="1:14" x14ac:dyDescent="0.35">
      <c r="A47" s="1" t="s">
        <v>531</v>
      </c>
      <c r="B47" s="1" t="s">
        <v>532</v>
      </c>
      <c r="C47" s="1" t="s">
        <v>537</v>
      </c>
      <c r="D47" s="28" t="s">
        <v>427</v>
      </c>
      <c r="E47" s="28" t="s">
        <v>427</v>
      </c>
      <c r="F47" s="28" t="s">
        <v>497</v>
      </c>
      <c r="G47" s="28" t="s">
        <v>498</v>
      </c>
      <c r="H47" s="28"/>
      <c r="J47" s="28">
        <v>2022</v>
      </c>
      <c r="K47" s="29"/>
      <c r="L47" t="s">
        <v>536</v>
      </c>
      <c r="M47" s="7">
        <v>45750</v>
      </c>
    </row>
    <row r="48" spans="1:14" x14ac:dyDescent="0.35">
      <c r="A48" s="1" t="s">
        <v>531</v>
      </c>
      <c r="B48" s="1" t="s">
        <v>532</v>
      </c>
      <c r="C48" s="1" t="s">
        <v>537</v>
      </c>
      <c r="D48" s="28" t="s">
        <v>427</v>
      </c>
      <c r="E48" s="28" t="s">
        <v>427</v>
      </c>
      <c r="F48" s="28" t="s">
        <v>497</v>
      </c>
      <c r="G48" s="28" t="s">
        <v>498</v>
      </c>
      <c r="H48" s="28"/>
      <c r="J48" s="28">
        <v>2023</v>
      </c>
      <c r="K48" s="29"/>
      <c r="L48" t="s">
        <v>536</v>
      </c>
      <c r="M48" s="7">
        <v>45750</v>
      </c>
    </row>
    <row r="49" spans="1:13" x14ac:dyDescent="0.35">
      <c r="A49" s="1" t="s">
        <v>531</v>
      </c>
      <c r="B49" s="1" t="s">
        <v>532</v>
      </c>
      <c r="C49" s="1" t="s">
        <v>537</v>
      </c>
      <c r="D49" s="28" t="s">
        <v>427</v>
      </c>
      <c r="E49" s="28" t="s">
        <v>427</v>
      </c>
      <c r="F49" s="28" t="s">
        <v>497</v>
      </c>
      <c r="G49" s="28" t="s">
        <v>498</v>
      </c>
      <c r="H49" s="28"/>
      <c r="J49" s="28">
        <v>2024</v>
      </c>
      <c r="K49" s="29">
        <v>205.38300000000001</v>
      </c>
      <c r="L49" t="s">
        <v>536</v>
      </c>
      <c r="M49" s="7">
        <v>45734</v>
      </c>
    </row>
    <row r="50" spans="1:13" x14ac:dyDescent="0.35">
      <c r="A50" s="1" t="s">
        <v>531</v>
      </c>
      <c r="B50" s="1" t="s">
        <v>532</v>
      </c>
      <c r="C50" s="1" t="s">
        <v>538</v>
      </c>
      <c r="D50" s="28" t="s">
        <v>427</v>
      </c>
      <c r="E50" s="28" t="s">
        <v>427</v>
      </c>
      <c r="F50" s="39" t="s">
        <v>539</v>
      </c>
      <c r="G50" s="28" t="s">
        <v>540</v>
      </c>
      <c r="H50" s="28"/>
      <c r="J50" s="28">
        <v>2024</v>
      </c>
      <c r="K50" s="28">
        <v>95.9</v>
      </c>
      <c r="L50" t="s">
        <v>69</v>
      </c>
      <c r="M50" s="7">
        <v>45734</v>
      </c>
    </row>
    <row r="51" spans="1:13" x14ac:dyDescent="0.35">
      <c r="A51" s="1" t="s">
        <v>531</v>
      </c>
      <c r="B51" s="1" t="s">
        <v>532</v>
      </c>
      <c r="C51" s="1" t="s">
        <v>541</v>
      </c>
      <c r="D51" s="28" t="s">
        <v>427</v>
      </c>
      <c r="E51" s="28" t="s">
        <v>427</v>
      </c>
      <c r="F51" s="28" t="s">
        <v>513</v>
      </c>
      <c r="G51" s="28" t="s">
        <v>514</v>
      </c>
      <c r="H51" s="28"/>
      <c r="J51" s="28">
        <v>2022</v>
      </c>
      <c r="K51" s="29"/>
      <c r="L51" t="s">
        <v>536</v>
      </c>
      <c r="M51" s="7">
        <v>45750</v>
      </c>
    </row>
    <row r="52" spans="1:13" x14ac:dyDescent="0.35">
      <c r="A52" s="1" t="s">
        <v>531</v>
      </c>
      <c r="B52" s="1" t="s">
        <v>532</v>
      </c>
      <c r="C52" s="1" t="s">
        <v>541</v>
      </c>
      <c r="D52" s="28" t="s">
        <v>427</v>
      </c>
      <c r="E52" s="28" t="s">
        <v>427</v>
      </c>
      <c r="F52" s="28" t="s">
        <v>513</v>
      </c>
      <c r="G52" s="28" t="s">
        <v>514</v>
      </c>
      <c r="H52" s="28"/>
      <c r="J52" s="28">
        <v>2023</v>
      </c>
      <c r="K52" s="29"/>
      <c r="L52" t="s">
        <v>536</v>
      </c>
      <c r="M52" s="7">
        <v>45750</v>
      </c>
    </row>
    <row r="53" spans="1:13" x14ac:dyDescent="0.35">
      <c r="A53" s="1" t="s">
        <v>531</v>
      </c>
      <c r="B53" s="1" t="s">
        <v>532</v>
      </c>
      <c r="C53" s="1" t="s">
        <v>541</v>
      </c>
      <c r="D53" s="28" t="s">
        <v>427</v>
      </c>
      <c r="E53" s="28" t="s">
        <v>427</v>
      </c>
      <c r="F53" s="28" t="s">
        <v>513</v>
      </c>
      <c r="G53" s="28" t="s">
        <v>514</v>
      </c>
      <c r="H53" s="28"/>
      <c r="J53" s="28">
        <v>2024</v>
      </c>
      <c r="K53" s="29">
        <v>4508.701</v>
      </c>
      <c r="L53" t="s">
        <v>536</v>
      </c>
      <c r="M53" s="7">
        <v>45734</v>
      </c>
    </row>
    <row r="54" spans="1:13" x14ac:dyDescent="0.35">
      <c r="A54" s="1" t="s">
        <v>542</v>
      </c>
      <c r="B54" s="35" t="s">
        <v>543</v>
      </c>
      <c r="C54" s="1" t="s">
        <v>544</v>
      </c>
      <c r="D54" s="39" t="s">
        <v>534</v>
      </c>
      <c r="E54" s="28" t="s">
        <v>535</v>
      </c>
      <c r="F54" s="28" t="s">
        <v>510</v>
      </c>
      <c r="G54" s="28" t="s">
        <v>511</v>
      </c>
      <c r="H54" s="28"/>
      <c r="J54" s="28">
        <v>2024</v>
      </c>
      <c r="K54" s="29">
        <v>4670.3270000000002</v>
      </c>
      <c r="L54" t="s">
        <v>536</v>
      </c>
      <c r="M54" s="7">
        <v>45734</v>
      </c>
    </row>
    <row r="55" spans="1:13" x14ac:dyDescent="0.35">
      <c r="A55" s="1" t="s">
        <v>542</v>
      </c>
      <c r="B55" s="35" t="s">
        <v>543</v>
      </c>
      <c r="C55" s="1" t="s">
        <v>545</v>
      </c>
      <c r="D55" s="28" t="s">
        <v>546</v>
      </c>
      <c r="E55" s="28" t="s">
        <v>547</v>
      </c>
      <c r="F55" s="28" t="s">
        <v>510</v>
      </c>
      <c r="G55" s="28" t="s">
        <v>511</v>
      </c>
      <c r="H55" s="28"/>
      <c r="J55" s="28">
        <v>2022</v>
      </c>
      <c r="K55" s="29"/>
      <c r="L55" t="s">
        <v>536</v>
      </c>
      <c r="M55" s="7">
        <v>45750</v>
      </c>
    </row>
    <row r="56" spans="1:13" x14ac:dyDescent="0.35">
      <c r="A56" s="1" t="s">
        <v>542</v>
      </c>
      <c r="B56" s="35" t="s">
        <v>543</v>
      </c>
      <c r="C56" s="1" t="s">
        <v>545</v>
      </c>
      <c r="D56" s="28" t="s">
        <v>546</v>
      </c>
      <c r="E56" s="28" t="s">
        <v>547</v>
      </c>
      <c r="F56" s="28" t="s">
        <v>510</v>
      </c>
      <c r="G56" s="28" t="s">
        <v>511</v>
      </c>
      <c r="H56" s="28"/>
      <c r="J56" s="28">
        <v>2023</v>
      </c>
      <c r="K56" s="29"/>
      <c r="L56" t="s">
        <v>536</v>
      </c>
      <c r="M56" s="7">
        <v>45750</v>
      </c>
    </row>
    <row r="57" spans="1:13" x14ac:dyDescent="0.35">
      <c r="A57" s="1" t="s">
        <v>542</v>
      </c>
      <c r="B57" s="35" t="s">
        <v>543</v>
      </c>
      <c r="C57" s="1" t="s">
        <v>545</v>
      </c>
      <c r="D57" s="28" t="s">
        <v>546</v>
      </c>
      <c r="E57" s="28" t="s">
        <v>547</v>
      </c>
      <c r="F57" s="28" t="s">
        <v>510</v>
      </c>
      <c r="G57" s="28" t="s">
        <v>511</v>
      </c>
      <c r="H57" s="28"/>
      <c r="J57" s="28">
        <v>2024</v>
      </c>
      <c r="K57" s="29">
        <v>201.34200000000001</v>
      </c>
      <c r="L57" t="s">
        <v>536</v>
      </c>
      <c r="M57" s="7">
        <v>45734</v>
      </c>
    </row>
    <row r="58" spans="1:13" x14ac:dyDescent="0.35">
      <c r="A58" s="1" t="s">
        <v>542</v>
      </c>
      <c r="B58" s="35" t="s">
        <v>543</v>
      </c>
      <c r="C58" s="1" t="s">
        <v>548</v>
      </c>
      <c r="D58" s="39" t="s">
        <v>539</v>
      </c>
      <c r="E58" s="28" t="s">
        <v>540</v>
      </c>
      <c r="F58" s="28" t="s">
        <v>510</v>
      </c>
      <c r="G58" s="28" t="s">
        <v>511</v>
      </c>
      <c r="H58" s="28"/>
      <c r="J58" s="28">
        <v>2024</v>
      </c>
      <c r="K58" s="28">
        <v>95.9</v>
      </c>
      <c r="L58" t="s">
        <v>69</v>
      </c>
      <c r="M58" s="7">
        <v>45734</v>
      </c>
    </row>
    <row r="59" spans="1:13" x14ac:dyDescent="0.35">
      <c r="A59" s="1" t="s">
        <v>542</v>
      </c>
      <c r="B59" s="35" t="s">
        <v>543</v>
      </c>
      <c r="C59" s="1" t="s">
        <v>549</v>
      </c>
      <c r="D59" s="28" t="s">
        <v>550</v>
      </c>
      <c r="E59" s="28" t="s">
        <v>551</v>
      </c>
      <c r="F59" s="28" t="s">
        <v>510</v>
      </c>
      <c r="G59" s="28" t="s">
        <v>511</v>
      </c>
      <c r="H59" s="28"/>
      <c r="J59" s="28">
        <v>2022</v>
      </c>
      <c r="K59" s="29"/>
      <c r="L59" t="s">
        <v>536</v>
      </c>
      <c r="M59" s="7">
        <v>45750</v>
      </c>
    </row>
    <row r="60" spans="1:13" x14ac:dyDescent="0.35">
      <c r="A60" s="1" t="s">
        <v>542</v>
      </c>
      <c r="B60" s="35" t="s">
        <v>543</v>
      </c>
      <c r="C60" s="1" t="s">
        <v>549</v>
      </c>
      <c r="D60" s="28" t="s">
        <v>550</v>
      </c>
      <c r="E60" s="28" t="s">
        <v>551</v>
      </c>
      <c r="F60" s="28" t="s">
        <v>510</v>
      </c>
      <c r="G60" s="28" t="s">
        <v>511</v>
      </c>
      <c r="H60" s="28"/>
      <c r="J60" s="28">
        <v>2023</v>
      </c>
      <c r="K60" s="29"/>
      <c r="L60" t="s">
        <v>536</v>
      </c>
      <c r="M60" s="7">
        <v>45750</v>
      </c>
    </row>
    <row r="61" spans="1:13" x14ac:dyDescent="0.35">
      <c r="A61" s="1" t="s">
        <v>542</v>
      </c>
      <c r="B61" s="35" t="s">
        <v>543</v>
      </c>
      <c r="C61" s="1" t="s">
        <v>549</v>
      </c>
      <c r="D61" s="28" t="s">
        <v>550</v>
      </c>
      <c r="E61" s="28" t="s">
        <v>551</v>
      </c>
      <c r="F61" s="28" t="s">
        <v>510</v>
      </c>
      <c r="G61" s="28" t="s">
        <v>511</v>
      </c>
      <c r="H61" s="28"/>
      <c r="J61" s="28">
        <v>2024</v>
      </c>
      <c r="K61" s="29">
        <v>4468.9849999999997</v>
      </c>
      <c r="L61" t="s">
        <v>536</v>
      </c>
      <c r="M61" s="7">
        <v>45734</v>
      </c>
    </row>
    <row r="62" spans="1:13" x14ac:dyDescent="0.35">
      <c r="A62" s="1" t="s">
        <v>542</v>
      </c>
      <c r="B62" s="35" t="s">
        <v>543</v>
      </c>
      <c r="C62" s="1" t="s">
        <v>552</v>
      </c>
      <c r="D62" s="39" t="s">
        <v>534</v>
      </c>
      <c r="E62" s="28" t="s">
        <v>535</v>
      </c>
      <c r="F62" s="28" t="s">
        <v>499</v>
      </c>
      <c r="G62" s="28" t="s">
        <v>500</v>
      </c>
      <c r="H62" s="28"/>
      <c r="J62" s="28">
        <v>2024</v>
      </c>
      <c r="K62" s="29">
        <v>43.756999999999998</v>
      </c>
      <c r="L62" t="s">
        <v>536</v>
      </c>
      <c r="M62" s="7">
        <v>45734</v>
      </c>
    </row>
    <row r="63" spans="1:13" x14ac:dyDescent="0.35">
      <c r="A63" s="1" t="s">
        <v>542</v>
      </c>
      <c r="B63" s="35" t="s">
        <v>543</v>
      </c>
      <c r="C63" s="1" t="s">
        <v>553</v>
      </c>
      <c r="D63" s="28" t="s">
        <v>546</v>
      </c>
      <c r="E63" s="28" t="s">
        <v>547</v>
      </c>
      <c r="F63" s="28" t="s">
        <v>499</v>
      </c>
      <c r="G63" s="28" t="s">
        <v>500</v>
      </c>
      <c r="H63" s="28"/>
      <c r="J63" s="28">
        <v>2022</v>
      </c>
      <c r="K63" s="29"/>
      <c r="L63" t="s">
        <v>536</v>
      </c>
      <c r="M63" s="7">
        <v>45750</v>
      </c>
    </row>
    <row r="64" spans="1:13" x14ac:dyDescent="0.35">
      <c r="A64" s="1" t="s">
        <v>542</v>
      </c>
      <c r="B64" s="35" t="s">
        <v>543</v>
      </c>
      <c r="C64" s="1" t="s">
        <v>553</v>
      </c>
      <c r="D64" s="28" t="s">
        <v>546</v>
      </c>
      <c r="E64" s="28" t="s">
        <v>547</v>
      </c>
      <c r="F64" s="28" t="s">
        <v>499</v>
      </c>
      <c r="G64" s="28" t="s">
        <v>500</v>
      </c>
      <c r="H64" s="28"/>
      <c r="J64" s="28">
        <v>2023</v>
      </c>
      <c r="K64" s="29"/>
      <c r="L64" t="s">
        <v>536</v>
      </c>
      <c r="M64" s="7">
        <v>45750</v>
      </c>
    </row>
    <row r="65" spans="1:13" x14ac:dyDescent="0.35">
      <c r="A65" s="1" t="s">
        <v>542</v>
      </c>
      <c r="B65" s="35" t="s">
        <v>543</v>
      </c>
      <c r="C65" s="1" t="s">
        <v>553</v>
      </c>
      <c r="D65" s="28" t="s">
        <v>546</v>
      </c>
      <c r="E65" s="28" t="s">
        <v>547</v>
      </c>
      <c r="F65" s="28" t="s">
        <v>499</v>
      </c>
      <c r="G65" s="28" t="s">
        <v>500</v>
      </c>
      <c r="H65" s="28"/>
      <c r="J65" s="28">
        <v>2024</v>
      </c>
      <c r="K65" s="29">
        <v>4.0410000000000004</v>
      </c>
      <c r="L65" t="s">
        <v>536</v>
      </c>
      <c r="M65" s="7">
        <v>45734</v>
      </c>
    </row>
    <row r="66" spans="1:13" x14ac:dyDescent="0.35">
      <c r="A66" s="1" t="s">
        <v>542</v>
      </c>
      <c r="B66" s="35" t="s">
        <v>543</v>
      </c>
      <c r="C66" s="1" t="s">
        <v>554</v>
      </c>
      <c r="D66" s="39" t="s">
        <v>539</v>
      </c>
      <c r="E66" s="28" t="s">
        <v>540</v>
      </c>
      <c r="F66" s="28" t="s">
        <v>499</v>
      </c>
      <c r="G66" s="28" t="s">
        <v>500</v>
      </c>
      <c r="H66" s="28"/>
      <c r="J66" s="28">
        <v>2024</v>
      </c>
      <c r="K66" s="28">
        <v>99.4</v>
      </c>
      <c r="L66" t="s">
        <v>69</v>
      </c>
      <c r="M66" s="7">
        <v>45734</v>
      </c>
    </row>
    <row r="67" spans="1:13" x14ac:dyDescent="0.35">
      <c r="A67" s="1" t="s">
        <v>542</v>
      </c>
      <c r="B67" s="35" t="s">
        <v>543</v>
      </c>
      <c r="C67" s="1" t="s">
        <v>555</v>
      </c>
      <c r="D67" s="28" t="s">
        <v>550</v>
      </c>
      <c r="E67" s="28" t="s">
        <v>551</v>
      </c>
      <c r="F67" s="28" t="s">
        <v>499</v>
      </c>
      <c r="G67" s="28" t="s">
        <v>500</v>
      </c>
      <c r="H67" s="28"/>
      <c r="J67" s="28">
        <v>2022</v>
      </c>
      <c r="K67" s="29"/>
      <c r="L67" t="s">
        <v>536</v>
      </c>
      <c r="M67" s="7">
        <v>45750</v>
      </c>
    </row>
    <row r="68" spans="1:13" x14ac:dyDescent="0.35">
      <c r="A68" s="1" t="s">
        <v>542</v>
      </c>
      <c r="B68" s="35" t="s">
        <v>543</v>
      </c>
      <c r="C68" s="1" t="s">
        <v>555</v>
      </c>
      <c r="D68" s="28" t="s">
        <v>550</v>
      </c>
      <c r="E68" s="28" t="s">
        <v>551</v>
      </c>
      <c r="F68" s="28" t="s">
        <v>499</v>
      </c>
      <c r="G68" s="28" t="s">
        <v>500</v>
      </c>
      <c r="H68" s="28"/>
      <c r="J68" s="28">
        <v>2023</v>
      </c>
      <c r="K68" s="29"/>
      <c r="L68" t="s">
        <v>536</v>
      </c>
      <c r="M68" s="7">
        <v>45750</v>
      </c>
    </row>
    <row r="69" spans="1:13" x14ac:dyDescent="0.35">
      <c r="A69" s="1" t="s">
        <v>542</v>
      </c>
      <c r="B69" s="35" t="s">
        <v>543</v>
      </c>
      <c r="C69" s="1" t="s">
        <v>555</v>
      </c>
      <c r="D69" s="28" t="s">
        <v>550</v>
      </c>
      <c r="E69" s="28" t="s">
        <v>551</v>
      </c>
      <c r="F69" s="28" t="s">
        <v>499</v>
      </c>
      <c r="G69" s="28" t="s">
        <v>500</v>
      </c>
      <c r="H69" s="28"/>
      <c r="J69" s="28">
        <v>2024</v>
      </c>
      <c r="K69" s="29">
        <v>39.716000000000001</v>
      </c>
      <c r="L69" t="s">
        <v>536</v>
      </c>
      <c r="M69" s="7">
        <v>45734</v>
      </c>
    </row>
    <row r="70" spans="1:13" x14ac:dyDescent="0.35">
      <c r="A70" s="1" t="s">
        <v>556</v>
      </c>
      <c r="B70" s="1" t="s">
        <v>557</v>
      </c>
      <c r="C70" s="1" t="s">
        <v>558</v>
      </c>
      <c r="D70" s="28" t="s">
        <v>427</v>
      </c>
      <c r="E70" s="28" t="s">
        <v>427</v>
      </c>
      <c r="F70" s="28" t="s">
        <v>510</v>
      </c>
      <c r="G70" s="28" t="s">
        <v>511</v>
      </c>
      <c r="J70">
        <v>2022</v>
      </c>
      <c r="K70" s="3">
        <v>4925</v>
      </c>
      <c r="L70" t="s">
        <v>536</v>
      </c>
      <c r="M70" s="7">
        <v>45734</v>
      </c>
    </row>
    <row r="71" spans="1:13" x14ac:dyDescent="0.35">
      <c r="A71" s="1" t="s">
        <v>556</v>
      </c>
      <c r="B71" s="1" t="s">
        <v>557</v>
      </c>
      <c r="C71" s="1" t="s">
        <v>559</v>
      </c>
      <c r="D71" s="28" t="s">
        <v>427</v>
      </c>
      <c r="E71" s="28" t="s">
        <v>427</v>
      </c>
      <c r="F71" s="28" t="s">
        <v>499</v>
      </c>
      <c r="G71" s="28" t="s">
        <v>500</v>
      </c>
      <c r="J71">
        <v>2022</v>
      </c>
      <c r="K71" s="3">
        <v>28.3</v>
      </c>
      <c r="L71" t="s">
        <v>536</v>
      </c>
      <c r="M71" s="7">
        <v>45750</v>
      </c>
    </row>
    <row r="72" spans="1:13" x14ac:dyDescent="0.35">
      <c r="A72" s="1" t="s">
        <v>556</v>
      </c>
      <c r="B72" s="1" t="s">
        <v>557</v>
      </c>
      <c r="C72" s="1" t="s">
        <v>560</v>
      </c>
      <c r="D72" s="28" t="s">
        <v>427</v>
      </c>
      <c r="E72" s="28" t="s">
        <v>427</v>
      </c>
      <c r="F72" s="28" t="s">
        <v>510</v>
      </c>
      <c r="G72" s="28" t="s">
        <v>511</v>
      </c>
      <c r="J72">
        <v>2023</v>
      </c>
      <c r="K72" s="3">
        <v>4408</v>
      </c>
      <c r="L72" t="s">
        <v>536</v>
      </c>
      <c r="M72" s="7">
        <v>45734</v>
      </c>
    </row>
    <row r="73" spans="1:13" x14ac:dyDescent="0.35">
      <c r="A73" s="1" t="s">
        <v>556</v>
      </c>
      <c r="B73" s="1" t="s">
        <v>557</v>
      </c>
      <c r="C73" s="1" t="s">
        <v>561</v>
      </c>
      <c r="D73" s="28" t="s">
        <v>427</v>
      </c>
      <c r="E73" s="28" t="s">
        <v>427</v>
      </c>
      <c r="F73" s="28" t="s">
        <v>499</v>
      </c>
      <c r="G73" s="28" t="s">
        <v>500</v>
      </c>
      <c r="J73">
        <v>2023</v>
      </c>
      <c r="K73" s="3">
        <v>38.200000000000003</v>
      </c>
      <c r="L73" t="s">
        <v>536</v>
      </c>
      <c r="M73" s="7">
        <v>45750</v>
      </c>
    </row>
    <row r="74" spans="1:13" x14ac:dyDescent="0.35">
      <c r="A74" s="1" t="s">
        <v>556</v>
      </c>
      <c r="B74" s="1" t="s">
        <v>557</v>
      </c>
      <c r="C74" s="1" t="s">
        <v>562</v>
      </c>
      <c r="D74" s="28" t="s">
        <v>427</v>
      </c>
      <c r="E74" s="28" t="s">
        <v>427</v>
      </c>
      <c r="F74" s="28" t="s">
        <v>510</v>
      </c>
      <c r="G74" s="28" t="s">
        <v>511</v>
      </c>
      <c r="J74">
        <v>2024</v>
      </c>
      <c r="K74" s="3">
        <v>4671</v>
      </c>
      <c r="L74" t="s">
        <v>536</v>
      </c>
      <c r="M74" s="7">
        <v>45734</v>
      </c>
    </row>
    <row r="75" spans="1:13" x14ac:dyDescent="0.35">
      <c r="A75" s="1" t="s">
        <v>556</v>
      </c>
      <c r="B75" s="1" t="s">
        <v>557</v>
      </c>
      <c r="C75" s="1" t="s">
        <v>563</v>
      </c>
      <c r="D75" s="28" t="s">
        <v>427</v>
      </c>
      <c r="E75" s="28" t="s">
        <v>427</v>
      </c>
      <c r="F75" s="28" t="s">
        <v>499</v>
      </c>
      <c r="G75" s="28" t="s">
        <v>500</v>
      </c>
      <c r="J75">
        <v>2024</v>
      </c>
      <c r="K75" s="3">
        <v>44.8</v>
      </c>
      <c r="L75" t="s">
        <v>536</v>
      </c>
      <c r="M75" s="7">
        <v>45750</v>
      </c>
    </row>
    <row r="76" spans="1:13" ht="15" customHeight="1" x14ac:dyDescent="0.35">
      <c r="A76" s="77" t="s">
        <v>1300</v>
      </c>
      <c r="B76" s="78">
        <f>COUNTIF(C2:C75,"*")</f>
        <v>74</v>
      </c>
    </row>
  </sheetData>
  <autoFilter ref="A1:N75" xr:uid="{CCE90481-71B4-4089-80C5-AB1D44AFCE1F}">
    <sortState xmlns:xlrd2="http://schemas.microsoft.com/office/spreadsheetml/2017/richdata2" ref="A2:N75">
      <sortCondition ref="A2:A75"/>
      <sortCondition ref="C2:C75"/>
      <sortCondition ref="B2:B75"/>
      <sortCondition ref="J2:J75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169ac7-a062-4d8a-9c68-71be721f4537" xsi:nil="true"/>
    <lcf76f155ced4ddcb4097134ff3c332f xmlns="393b8c3c-874a-4efd-9a3b-e21b29a93a01">
      <Terms xmlns="http://schemas.microsoft.com/office/infopath/2007/PartnerControls"/>
    </lcf76f155ced4ddcb4097134ff3c332f>
    <eedaccb000444de88ae601aff60058be xmlns="393b8c3c-874a-4efd-9a3b-e21b29a93a01">
      <Terms xmlns="http://schemas.microsoft.com/office/infopath/2007/PartnerControls"/>
    </eedaccb000444de88ae601aff60058b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DBF395B56CC40BD59A9EFD529C43D" ma:contentTypeVersion="16" ma:contentTypeDescription="Crée un document." ma:contentTypeScope="" ma:versionID="62fa8c877518514e3dd43376f29ddc21">
  <xsd:schema xmlns:xsd="http://www.w3.org/2001/XMLSchema" xmlns:xs="http://www.w3.org/2001/XMLSchema" xmlns:p="http://schemas.microsoft.com/office/2006/metadata/properties" xmlns:ns2="393b8c3c-874a-4efd-9a3b-e21b29a93a01" xmlns:ns3="c2169ac7-a062-4d8a-9c68-71be721f4537" targetNamespace="http://schemas.microsoft.com/office/2006/metadata/properties" ma:root="true" ma:fieldsID="c3785b02466167331513fa2eb5c06bb1" ns2:_="" ns3:_="">
    <xsd:import namespace="393b8c3c-874a-4efd-9a3b-e21b29a93a01"/>
    <xsd:import namespace="c2169ac7-a062-4d8a-9c68-71be721f4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eedaccb000444de88ae601aff60058be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b8c3c-874a-4efd-9a3b-e21b29a93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64a3354-b0fd-4073-ae88-73e0de52ef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eedaccb000444de88ae601aff60058be" ma:index="22" nillable="true" ma:taxonomy="true" ma:internalName="eedaccb000444de88ae601aff60058be" ma:taxonomyFieldName="taille" ma:displayName="taille" ma:default="" ma:fieldId="{eedaccb0-0044-4de8-8ae6-01aff60058be}" ma:taxonomyMulti="true" ma:sspId="f64a3354-b0fd-4073-ae88-73e0de52efd1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DocTags" ma:index="23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69ac7-a062-4d8a-9c68-71be721f4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0a83dc3-5907-4eb6-87fd-c3184894caa2}" ma:internalName="TaxCatchAll" ma:showField="CatchAllData" ma:web="c2169ac7-a062-4d8a-9c68-71be721f4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B13C54-8388-4AF9-8133-0D8A8521195C}">
  <ds:schemaRefs>
    <ds:schemaRef ds:uri="http://schemas.microsoft.com/office/2006/metadata/properties"/>
    <ds:schemaRef ds:uri="http://schemas.microsoft.com/office/infopath/2007/PartnerControls"/>
    <ds:schemaRef ds:uri="c2169ac7-a062-4d8a-9c68-71be721f4537"/>
    <ds:schemaRef ds:uri="393b8c3c-874a-4efd-9a3b-e21b29a93a01"/>
  </ds:schemaRefs>
</ds:datastoreItem>
</file>

<file path=customXml/itemProps2.xml><?xml version="1.0" encoding="utf-8"?>
<ds:datastoreItem xmlns:ds="http://schemas.openxmlformats.org/officeDocument/2006/customXml" ds:itemID="{DF79D527-3306-4EF8-A80C-73DCD141EE8E}"/>
</file>

<file path=customXml/itemProps3.xml><?xml version="1.0" encoding="utf-8"?>
<ds:datastoreItem xmlns:ds="http://schemas.openxmlformats.org/officeDocument/2006/customXml" ds:itemID="{8A091042-8190-4EDE-A3C7-48BD1A06DA9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be7ebee-5b98-4973-86ef-ae3752ea54e7}" enabled="1" method="Privileged" siteId="{b9fec68c-c92d-461e-9a97-3d03a0f18b82}" removed="0"/>
  <clbl:label id="{d5376da3-e492-4a52-9d5c-dace9df18b46}" enabled="0" method="" siteId="{d5376da3-e492-4a52-9d5c-dace9df18b4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Overview</vt:lpstr>
      <vt:lpstr>Energy</vt:lpstr>
      <vt:lpstr>Climate</vt:lpstr>
      <vt:lpstr>Detail Climate</vt:lpstr>
      <vt:lpstr>SLB</vt:lpstr>
      <vt:lpstr>Pollution</vt:lpstr>
      <vt:lpstr>Water</vt:lpstr>
      <vt:lpstr>Biodiversity</vt:lpstr>
      <vt:lpstr>Economy</vt:lpstr>
      <vt:lpstr>Headcount</vt:lpstr>
      <vt:lpstr>Health and Security</vt:lpstr>
      <vt:lpstr>Diversity</vt:lpstr>
      <vt:lpstr>Performance</vt:lpstr>
      <vt:lpstr>Labor relations</vt:lpstr>
      <vt:lpstr>Affected communities</vt:lpstr>
      <vt:lpstr>Territorial economic developmen</vt:lpstr>
      <vt:lpstr>Alert device</vt:lpstr>
      <vt:lpstr>Ethics</vt:lpstr>
      <vt:lpstr>Responsible value chain</vt:lpstr>
      <vt:lpstr>Certification</vt:lpstr>
      <vt:lpstr>Report_link</vt:lpstr>
    </vt:vector>
  </TitlesOfParts>
  <Manager/>
  <Company>CGI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Cecile (EXT)</dc:creator>
  <cp:keywords/>
  <dc:description/>
  <cp:lastModifiedBy>SUNNEN Sophie</cp:lastModifiedBy>
  <cp:revision/>
  <dcterms:created xsi:type="dcterms:W3CDTF">2025-01-27T10:16:34Z</dcterms:created>
  <dcterms:modified xsi:type="dcterms:W3CDTF">2025-07-01T11:27:43Z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0x01010076FDBF395B56CC40BD59A9EFD529C43D</vt:lpwstr>
  </property>
  <property fmtid="{D5CDD505-2E9C-101B-9397-08002B2CF9AE}" pid="3" name="MediaServiceImageTags">
    <vt:lpwstr/>
  </property>
  <property fmtid="{D5CDD505-2E9C-101B-9397-08002B2CF9AE}" pid="4" name="taille">
    <vt:lpwstr/>
  </property>
</Properties>
</file>